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users\DIRECTION DES ACHATS$\10.TE\2025\25TE0157_Construction IRM CHIMR\2 DCE\2 DCE FINAL\25TE0157_DCE VF (Word)\DPGF\"/>
    </mc:Choice>
  </mc:AlternateContent>
  <bookViews>
    <workbookView xWindow="38280" yWindow="-120" windowWidth="38640" windowHeight="21120" tabRatio="495"/>
  </bookViews>
  <sheets>
    <sheet name="PDG" sheetId="2" r:id="rId1"/>
    <sheet name="DPGF" sheetId="4" r:id="rId2"/>
  </sheets>
  <definedNames>
    <definedName name="_Hlk168923728" localSheetId="1">DPGF!#REF!</definedName>
    <definedName name="_Hlk168923728" localSheetId="0">PDG!$A$2</definedName>
    <definedName name="MA">#REF!</definedName>
    <definedName name="MO">#REF!</definedName>
    <definedName name="TH">#REF!</definedName>
    <definedName name="_xlnm.Print_Area" localSheetId="1">DPGF!$A$1:$F$325</definedName>
    <definedName name="_xlnm.Print_Area" localSheetId="0">PDG!$A$1:$F$58</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209" i="4" l="1"/>
  <c r="F245" i="4"/>
  <c r="F243" i="4"/>
  <c r="F238" i="4"/>
  <c r="F322" i="4" l="1"/>
  <c r="F320" i="4"/>
  <c r="F316" i="4"/>
  <c r="F314" i="4"/>
  <c r="F306" i="4"/>
  <c r="F301" i="4"/>
  <c r="F284" i="4"/>
  <c r="F206" i="4"/>
  <c r="F201" i="4"/>
  <c r="F195" i="4"/>
  <c r="F185" i="4"/>
  <c r="F179" i="4"/>
  <c r="F170" i="4"/>
  <c r="F143" i="4"/>
  <c r="F128" i="4"/>
  <c r="F122" i="4"/>
  <c r="F120" i="4"/>
  <c r="F116" i="4"/>
  <c r="F106" i="4"/>
  <c r="F97" i="4"/>
  <c r="F83" i="4"/>
  <c r="F75" i="4"/>
  <c r="F70" i="4"/>
  <c r="F66" i="4"/>
  <c r="F62" i="4"/>
  <c r="F57" i="4"/>
  <c r="F51" i="4"/>
  <c r="F45" i="4"/>
  <c r="F39" i="4"/>
  <c r="F31" i="4"/>
  <c r="F21" i="4"/>
  <c r="F17" i="4"/>
  <c r="F8" i="4"/>
  <c r="F309" i="4" l="1"/>
  <c r="F310" i="4"/>
  <c r="F311" i="4"/>
  <c r="F312" i="4"/>
  <c r="F308" i="4"/>
  <c r="F307" i="4"/>
  <c r="F304" i="4"/>
  <c r="F303" i="4"/>
  <c r="F291" i="4"/>
  <c r="F294" i="4"/>
  <c r="F295" i="4"/>
  <c r="F296" i="4"/>
  <c r="F298" i="4"/>
  <c r="F299" i="4"/>
  <c r="F300" i="4"/>
  <c r="F293" i="4"/>
  <c r="F287" i="4"/>
  <c r="F288" i="4"/>
  <c r="F289" i="4"/>
  <c r="F290" i="4"/>
  <c r="F286" i="4"/>
  <c r="F278" i="4"/>
  <c r="F279" i="4"/>
  <c r="F280" i="4"/>
  <c r="F281" i="4"/>
  <c r="F282" i="4"/>
  <c r="F277" i="4"/>
  <c r="F267" i="4"/>
  <c r="F268" i="4"/>
  <c r="F269" i="4"/>
  <c r="F270" i="4"/>
  <c r="F266" i="4"/>
  <c r="F271" i="4" s="1"/>
  <c r="F254" i="4"/>
  <c r="F263" i="4" s="1"/>
  <c r="F255" i="4"/>
  <c r="F256" i="4"/>
  <c r="F257" i="4"/>
  <c r="F258" i="4"/>
  <c r="F259" i="4"/>
  <c r="F260" i="4"/>
  <c r="F261" i="4"/>
  <c r="F262" i="4"/>
  <c r="F253" i="4"/>
  <c r="F248" i="4"/>
  <c r="F250" i="4" s="1"/>
  <c r="F244" i="4"/>
  <c r="F239" i="4"/>
  <c r="F240" i="4"/>
  <c r="F234" i="4"/>
  <c r="F233" i="4"/>
  <c r="F235" i="4" s="1"/>
  <c r="F225" i="4"/>
  <c r="F226" i="4"/>
  <c r="F227" i="4"/>
  <c r="F228" i="4"/>
  <c r="F229" i="4"/>
  <c r="F224" i="4"/>
  <c r="F214" i="4"/>
  <c r="F215" i="4"/>
  <c r="F216" i="4"/>
  <c r="F217" i="4"/>
  <c r="F218" i="4"/>
  <c r="F219" i="4"/>
  <c r="F220" i="4"/>
  <c r="F213" i="4"/>
  <c r="F205" i="4"/>
  <c r="F204" i="4"/>
  <c r="F200" i="4"/>
  <c r="F199" i="4"/>
  <c r="F198" i="4"/>
  <c r="F189" i="4"/>
  <c r="F190" i="4"/>
  <c r="F191" i="4"/>
  <c r="F192" i="4"/>
  <c r="F193" i="4"/>
  <c r="F188" i="4"/>
  <c r="F184" i="4"/>
  <c r="F182" i="4"/>
  <c r="F183" i="4"/>
  <c r="F174" i="4"/>
  <c r="F175" i="4"/>
  <c r="F176" i="4"/>
  <c r="F177" i="4"/>
  <c r="F178" i="4"/>
  <c r="F173" i="4"/>
  <c r="F165" i="4"/>
  <c r="F166" i="4"/>
  <c r="F167" i="4"/>
  <c r="F168" i="4"/>
  <c r="F169" i="4"/>
  <c r="F164" i="4"/>
  <c r="F162" i="4"/>
  <c r="F160" i="4"/>
  <c r="F152" i="4"/>
  <c r="F153" i="4"/>
  <c r="F154" i="4"/>
  <c r="F155" i="4"/>
  <c r="F156" i="4"/>
  <c r="F157" i="4"/>
  <c r="F151" i="4"/>
  <c r="F132" i="4"/>
  <c r="F133" i="4"/>
  <c r="F134" i="4"/>
  <c r="F135" i="4"/>
  <c r="F136" i="4"/>
  <c r="F137" i="4"/>
  <c r="F138" i="4"/>
  <c r="F139" i="4"/>
  <c r="F140" i="4"/>
  <c r="F141" i="4"/>
  <c r="F142" i="4"/>
  <c r="F131" i="4"/>
  <c r="F126" i="4"/>
  <c r="F127" i="4"/>
  <c r="F125" i="4"/>
  <c r="F119" i="4"/>
  <c r="F114" i="4"/>
  <c r="F113" i="4"/>
  <c r="F112" i="4"/>
  <c r="F111" i="4"/>
  <c r="F110" i="4"/>
  <c r="F109" i="4"/>
  <c r="F100" i="4"/>
  <c r="F101" i="4"/>
  <c r="F102" i="4"/>
  <c r="F103" i="4"/>
  <c r="F104" i="4"/>
  <c r="F87" i="4"/>
  <c r="F88" i="4"/>
  <c r="F89" i="4"/>
  <c r="F90" i="4"/>
  <c r="F91" i="4"/>
  <c r="F92" i="4"/>
  <c r="F93" i="4"/>
  <c r="F95" i="4"/>
  <c r="F96" i="4"/>
  <c r="F86" i="4"/>
  <c r="F81" i="4"/>
  <c r="F82" i="4"/>
  <c r="F80" i="4"/>
  <c r="F74" i="4"/>
  <c r="F73" i="4"/>
  <c r="F69" i="4"/>
  <c r="F65" i="4"/>
  <c r="F61" i="4"/>
  <c r="F60" i="4"/>
  <c r="F56" i="4"/>
  <c r="F55" i="4"/>
  <c r="F54" i="4"/>
  <c r="F50" i="4"/>
  <c r="F49" i="4"/>
  <c r="F48" i="4"/>
  <c r="F44" i="4"/>
  <c r="F43" i="4"/>
  <c r="F42" i="4"/>
  <c r="F35" i="4"/>
  <c r="F36" i="4"/>
  <c r="F37" i="4"/>
  <c r="F38" i="4"/>
  <c r="F34" i="4"/>
  <c r="F25" i="4"/>
  <c r="F26" i="4"/>
  <c r="F27" i="4"/>
  <c r="F28" i="4"/>
  <c r="F29" i="4"/>
  <c r="F30" i="4"/>
  <c r="F24" i="4"/>
  <c r="F19" i="4"/>
  <c r="F11" i="4"/>
  <c r="F12" i="4"/>
  <c r="F13" i="4"/>
  <c r="F14" i="4"/>
  <c r="F15" i="4"/>
  <c r="F10" i="4"/>
  <c r="F7" i="4"/>
  <c r="F230" i="4" l="1"/>
  <c r="F221" i="4"/>
  <c r="F273" i="4" s="1"/>
  <c r="F321" i="4" s="1"/>
  <c r="F323" i="4" s="1"/>
  <c r="F324" i="4" l="1"/>
  <c r="F325" i="4" s="1"/>
</calcChain>
</file>

<file path=xl/sharedStrings.xml><?xml version="1.0" encoding="utf-8"?>
<sst xmlns="http://schemas.openxmlformats.org/spreadsheetml/2006/main" count="486" uniqueCount="292">
  <si>
    <t>DESIGNATION</t>
  </si>
  <si>
    <t xml:space="preserve">CODE </t>
  </si>
  <si>
    <t>U.</t>
  </si>
  <si>
    <t>QTE</t>
  </si>
  <si>
    <t>Euros</t>
  </si>
  <si>
    <t>U</t>
  </si>
  <si>
    <t>ml</t>
  </si>
  <si>
    <t>ens</t>
  </si>
  <si>
    <t>COURANTS FORTS</t>
  </si>
  <si>
    <t>4.2</t>
  </si>
  <si>
    <t>Nettoyage</t>
  </si>
  <si>
    <t>Selon CCTP</t>
  </si>
  <si>
    <t>Ens</t>
  </si>
  <si>
    <t>Sous total poste 4.2 HT</t>
  </si>
  <si>
    <t>4.3</t>
  </si>
  <si>
    <t>- Installation de chantier, câblage et armoire</t>
  </si>
  <si>
    <t>- Alimentation provisoires (éclairage, PC)</t>
  </si>
  <si>
    <t>- Dépose des installations provisoires</t>
  </si>
  <si>
    <t>- PEO</t>
  </si>
  <si>
    <t>- DOE sur format papier</t>
  </si>
  <si>
    <t>- DOE, dossier numérique sous format PDF/TTFF/JPEG de</t>
  </si>
  <si>
    <t xml:space="preserve">  l'ensemble des plans, notices, photos…</t>
  </si>
  <si>
    <t>Sous total poste 4,3 HT</t>
  </si>
  <si>
    <t>4.5</t>
  </si>
  <si>
    <t>Circuit de terre, liaisons équipotentielles</t>
  </si>
  <si>
    <t>Réseau de terre informatique</t>
  </si>
  <si>
    <t>- Bornes de terre</t>
  </si>
  <si>
    <t>- Câble de terre de 35 mm² minimum</t>
  </si>
  <si>
    <t>Liaisons équipotentielles supplémentaires</t>
  </si>
  <si>
    <t>- Equipements électriques</t>
  </si>
  <si>
    <t>- Chemins de câbles</t>
  </si>
  <si>
    <t>- Support faux plafond</t>
  </si>
  <si>
    <t>Sous total poste 4.5 HT</t>
  </si>
  <si>
    <t>u</t>
  </si>
  <si>
    <t xml:space="preserve">schémas </t>
  </si>
  <si>
    <t>Cablage raccordement</t>
  </si>
  <si>
    <t>Signalétique et plans</t>
  </si>
  <si>
    <t>4.13</t>
  </si>
  <si>
    <t>Canalisations HT/BT</t>
  </si>
  <si>
    <t>BT</t>
  </si>
  <si>
    <t>Canalisation secondaires</t>
  </si>
  <si>
    <t>- 5 G 16 mm²</t>
  </si>
  <si>
    <t>- 5 G 10 mm²</t>
  </si>
  <si>
    <t>- 5 G 6 mm²</t>
  </si>
  <si>
    <t>- 5 G 4 mm²</t>
  </si>
  <si>
    <t>- 5 G 2.5 mm²</t>
  </si>
  <si>
    <t>- 3 G 2.5 mm²</t>
  </si>
  <si>
    <t>- 3 G 1.5 mm²</t>
  </si>
  <si>
    <t>- 5 G 1.5 mm²</t>
  </si>
  <si>
    <t xml:space="preserve"> - Câble souples</t>
  </si>
  <si>
    <t>…..…..mm²</t>
  </si>
  <si>
    <t>.…….. mm²</t>
  </si>
  <si>
    <t>Chemins de câbles</t>
  </si>
  <si>
    <t>Largeur                                                        50</t>
  </si>
  <si>
    <t>Largeur                                                       100</t>
  </si>
  <si>
    <t>Largeur                                                       150</t>
  </si>
  <si>
    <t>Largeur                                                       200</t>
  </si>
  <si>
    <t>Largeur                                                       300</t>
  </si>
  <si>
    <t>Conduits et moulures</t>
  </si>
  <si>
    <t>- Type ICD / ICT                                               ICO</t>
  </si>
  <si>
    <t>- Fourreaux</t>
  </si>
  <si>
    <t>- Moulures                                               Dimensions</t>
  </si>
  <si>
    <t>- Goulotte  2 compartiments</t>
  </si>
  <si>
    <t>Colonne verticale alu</t>
  </si>
  <si>
    <t>Calfeutrement</t>
  </si>
  <si>
    <t>4.18</t>
  </si>
  <si>
    <t>Arrêt d'urgence</t>
  </si>
  <si>
    <t>Suivant article Ch34</t>
  </si>
  <si>
    <t>Liaisons</t>
  </si>
  <si>
    <t>Raccordements</t>
  </si>
  <si>
    <t>Installation des locaux</t>
  </si>
  <si>
    <t xml:space="preserve">Appareillage </t>
  </si>
  <si>
    <t>- Appareils, supports, fixation, boîtes d'encastrement ou appa-</t>
  </si>
  <si>
    <t xml:space="preserve">  rentes, raccordement, accessoires et toutes sujétions, etc…</t>
  </si>
  <si>
    <t xml:space="preserve">Interrupteurs simple allumage </t>
  </si>
  <si>
    <t xml:space="preserve">Interrupteur simple allumage lumineux </t>
  </si>
  <si>
    <t>Interrupteur va et vient</t>
  </si>
  <si>
    <t xml:space="preserve">Interrupteur va et vient lumineux </t>
  </si>
  <si>
    <t xml:space="preserve">Bouton poussoir lumineux </t>
  </si>
  <si>
    <t>- PC 2P + T 10/16 A</t>
  </si>
  <si>
    <t>gradateur</t>
  </si>
  <si>
    <t xml:space="preserve">- PC 2P + T 10/16 A étanche </t>
  </si>
  <si>
    <t>- PC 2P + T 10/16 A en goulotte</t>
  </si>
  <si>
    <t>Tableau d'éclairage</t>
  </si>
  <si>
    <t>Interrupteur automatique</t>
  </si>
  <si>
    <t>Luminaires</t>
  </si>
  <si>
    <t>Type 1</t>
  </si>
  <si>
    <t>Type 2</t>
  </si>
  <si>
    <t>Type 3</t>
  </si>
  <si>
    <t>Type 4</t>
  </si>
  <si>
    <t>Type 5</t>
  </si>
  <si>
    <t>Type 6</t>
  </si>
  <si>
    <t>Type 7</t>
  </si>
  <si>
    <t>Equipements contrôle commande</t>
  </si>
  <si>
    <t>arret d'urgence</t>
  </si>
  <si>
    <t>cablage raccordements</t>
  </si>
  <si>
    <t>Point en attente -</t>
  </si>
  <si>
    <t>PA 01</t>
  </si>
  <si>
    <t>PA 02</t>
  </si>
  <si>
    <t>PA 03</t>
  </si>
  <si>
    <t>PA 04</t>
  </si>
  <si>
    <t>PA 05</t>
  </si>
  <si>
    <t>PA 06</t>
  </si>
  <si>
    <t>PA 07</t>
  </si>
  <si>
    <t>PA 08</t>
  </si>
  <si>
    <t>PA 09</t>
  </si>
  <si>
    <t>PA 10</t>
  </si>
  <si>
    <t>PA 11</t>
  </si>
  <si>
    <t>Raccordements amonts</t>
  </si>
  <si>
    <t>Eclairage de sécurité</t>
  </si>
  <si>
    <t>- Bloc portatif</t>
  </si>
  <si>
    <t>- télécommande</t>
  </si>
  <si>
    <t>- Boîte de dérivation</t>
  </si>
  <si>
    <t>- Câblage C 5x1,5mm²</t>
  </si>
  <si>
    <t>TOTAL COURANTS FORTS</t>
  </si>
  <si>
    <t xml:space="preserve">MONTANT TOTAL H.T. </t>
  </si>
  <si>
    <t>COURANTS FAIBLES</t>
  </si>
  <si>
    <t>Pré câblage informatique  - Téléphonique</t>
  </si>
  <si>
    <t>Prises RJ 45</t>
  </si>
  <si>
    <t>Cordons de brassage</t>
  </si>
  <si>
    <t>Repérage</t>
  </si>
  <si>
    <t>Raccordement</t>
  </si>
  <si>
    <t>Mise à la terre</t>
  </si>
  <si>
    <t xml:space="preserve">Mesures, tests, recette                     </t>
  </si>
  <si>
    <t>Sous total poste 5.4H.T.</t>
  </si>
  <si>
    <t>Bandeaux</t>
  </si>
  <si>
    <t>Contrôle d'acces</t>
  </si>
  <si>
    <t xml:space="preserve">Essais, mise en service </t>
  </si>
  <si>
    <t>S.S.I. PROJET</t>
  </si>
  <si>
    <t>Câblage C2</t>
  </si>
  <si>
    <t>- Paramétrage - Etudes</t>
  </si>
  <si>
    <t>- Essais, mise en service</t>
  </si>
  <si>
    <t xml:space="preserve">- Courants FORTS </t>
  </si>
  <si>
    <t>- Courants FAIBLES</t>
  </si>
  <si>
    <t>T.V.A. 20 %</t>
  </si>
  <si>
    <t>Installation provisoire de chantier</t>
  </si>
  <si>
    <t>4.16</t>
  </si>
  <si>
    <t xml:space="preserve">Appareillage en goulotte </t>
  </si>
  <si>
    <t>- Bloc autonome: BAES DRAPEAU</t>
  </si>
  <si>
    <t>- Bloc autonome: BAES ETANCHE</t>
  </si>
  <si>
    <t>5.3</t>
  </si>
  <si>
    <t xml:space="preserve">Local de repartition </t>
  </si>
  <si>
    <t>Sous total poste 5.3H.T.</t>
  </si>
  <si>
    <t>5.4</t>
  </si>
  <si>
    <t>5.9</t>
  </si>
  <si>
    <t xml:space="preserve">- S.S.I. </t>
  </si>
  <si>
    <t>4.10</t>
  </si>
  <si>
    <t xml:space="preserve">Suivant cctp </t>
  </si>
  <si>
    <t>Sous total poste 4.12 HT</t>
  </si>
  <si>
    <t>4.14</t>
  </si>
  <si>
    <t>4.17</t>
  </si>
  <si>
    <t>Sous total poste 4.17 H.T.</t>
  </si>
  <si>
    <t xml:space="preserve">Appareillage encastré ou saillie </t>
  </si>
  <si>
    <t xml:space="preserve">Appareillage étanche encastré ou saillie </t>
  </si>
  <si>
    <t>WIFI</t>
  </si>
  <si>
    <t>DECT</t>
  </si>
  <si>
    <t>suivant cctp precablage</t>
  </si>
  <si>
    <t>Sous total poste 5.7H.T.</t>
  </si>
  <si>
    <t>Sous total poste 5.10H.T.</t>
  </si>
  <si>
    <t>Gestion patientele - Tv</t>
  </si>
  <si>
    <t>Point d'acces suivant cctp</t>
  </si>
  <si>
    <t>4.8</t>
  </si>
  <si>
    <t>Sous total poste 4.8 HT</t>
  </si>
  <si>
    <t>4.4</t>
  </si>
  <si>
    <t>Sous total poste 4.4 HT</t>
  </si>
  <si>
    <t>4.15</t>
  </si>
  <si>
    <t>Câble Cat. 7a Cat. E 2x4 paires</t>
  </si>
  <si>
    <t>Câble Cat. 7a Cat. E 1x4 paires</t>
  </si>
  <si>
    <t xml:space="preserve">RECAPITULATIF LOT ELECTRICITE </t>
  </si>
  <si>
    <t xml:space="preserve">TOTAL  SSI </t>
  </si>
  <si>
    <t>TOTAL COURANTS FAIBLES</t>
  </si>
  <si>
    <t>6.9</t>
  </si>
  <si>
    <t>Travaux sur SDI</t>
  </si>
  <si>
    <t>Détecteur optique de fumées</t>
  </si>
  <si>
    <t>Indicateurs d'action</t>
  </si>
  <si>
    <t xml:space="preserve"> EAE </t>
  </si>
  <si>
    <t>Déclencheur manuel</t>
  </si>
  <si>
    <t>6.10</t>
  </si>
  <si>
    <t>Travaux sur CMSI</t>
  </si>
  <si>
    <t xml:space="preserve">Bus CMSI </t>
  </si>
  <si>
    <t>AES</t>
  </si>
  <si>
    <t>AGS</t>
  </si>
  <si>
    <t>Flash rouge</t>
  </si>
  <si>
    <t>DAS</t>
  </si>
  <si>
    <t>Asservissement portes de recoupement</t>
  </si>
  <si>
    <t>Asservissement DVIS</t>
  </si>
  <si>
    <t>Cablage</t>
  </si>
  <si>
    <t>Câblage CR1</t>
  </si>
  <si>
    <t>Reception</t>
  </si>
  <si>
    <t>- Programmation du matériel central suivant extension</t>
  </si>
  <si>
    <t>- Mise à jour dossier SSI</t>
  </si>
  <si>
    <t>formation utilisateurs</t>
  </si>
  <si>
    <t>Bus SDI</t>
  </si>
  <si>
    <t>6.8</t>
  </si>
  <si>
    <t>Sous total poste 6.8H.T.</t>
  </si>
  <si>
    <t>Mise à jour UAE du site</t>
  </si>
  <si>
    <t>TRE</t>
  </si>
  <si>
    <t>Carte extension cmsi</t>
  </si>
  <si>
    <t>Travaux préparatoires sur existant</t>
  </si>
  <si>
    <t>Travaux de purge et de consignation suivant cctp</t>
  </si>
  <si>
    <t>TGBT UPATOU / URGENCES</t>
  </si>
  <si>
    <t xml:space="preserve">Creation depart TD CVC </t>
  </si>
  <si>
    <t>Creation depart TD service IRM</t>
  </si>
  <si>
    <t>4.9</t>
  </si>
  <si>
    <t>Tableau divisionnaire IRM</t>
  </si>
  <si>
    <t>Sous total poste 4.9 HT</t>
  </si>
  <si>
    <t xml:space="preserve">Tableau divisionnaire existant imagerie </t>
  </si>
  <si>
    <t>Suivant cctp mise à niveau</t>
  </si>
  <si>
    <t>Sous total poste 4.10 HT</t>
  </si>
  <si>
    <t>4.11</t>
  </si>
  <si>
    <t>Sous total poste 4.11 HT</t>
  </si>
  <si>
    <t>TGS</t>
  </si>
  <si>
    <t>Création départ tourelle</t>
  </si>
  <si>
    <t>4.12</t>
  </si>
  <si>
    <t>Foudre</t>
  </si>
  <si>
    <t>contact indirects au TD</t>
  </si>
  <si>
    <t>Coffret IRM fournisseur</t>
  </si>
  <si>
    <t>Raccordement sur attentes</t>
  </si>
  <si>
    <t>Sous total poste 4.13 HT</t>
  </si>
  <si>
    <t>coupure galvanique</t>
  </si>
  <si>
    <t>Raccordement et cablage</t>
  </si>
  <si>
    <t>Sous total poste 4.14 HT</t>
  </si>
  <si>
    <t>Creation depart IRM (amont aval transformateur Cf §4,14)</t>
  </si>
  <si>
    <t>Attente TD CVC</t>
  </si>
  <si>
    <t>Attente IRM</t>
  </si>
  <si>
    <t>Attente foirce</t>
  </si>
  <si>
    <t>Sous total poste 4.15 HT</t>
  </si>
  <si>
    <t>Sous total poste HT</t>
  </si>
  <si>
    <t>PA 1</t>
  </si>
  <si>
    <t>PA 2</t>
  </si>
  <si>
    <t>4.19</t>
  </si>
  <si>
    <t>Voyants d'occupation cabines</t>
  </si>
  <si>
    <t>4.20</t>
  </si>
  <si>
    <t>Sous total poste 4.20 H.T.</t>
  </si>
  <si>
    <t>Commande</t>
  </si>
  <si>
    <t>4.21</t>
  </si>
  <si>
    <t>Sous total poste 4.21 H.T.</t>
  </si>
  <si>
    <t>Sous total poste 4.22 H.T.</t>
  </si>
  <si>
    <t xml:space="preserve">Marche arret </t>
  </si>
  <si>
    <t>Sous total poste 4.23 H.T.</t>
  </si>
  <si>
    <t>Gaine tete de lit</t>
  </si>
  <si>
    <t>GTL suivant CCTP</t>
  </si>
  <si>
    <t>Baie 42U suivant cctp</t>
  </si>
  <si>
    <t>Rocade FO</t>
  </si>
  <si>
    <t>Rocade OM4 12brins</t>
  </si>
  <si>
    <t>Tiroir optique</t>
  </si>
  <si>
    <t>Jarretiere</t>
  </si>
  <si>
    <t>5.7</t>
  </si>
  <si>
    <t>Etude de couverture</t>
  </si>
  <si>
    <t>Sous total poste 5.8H.T.</t>
  </si>
  <si>
    <t>Sous total poste 5,9H.T.</t>
  </si>
  <si>
    <t>5.10</t>
  </si>
  <si>
    <t>Appel malade</t>
  </si>
  <si>
    <t xml:space="preserve">Centrale </t>
  </si>
  <si>
    <t>Unite d'appel 2 boutons</t>
  </si>
  <si>
    <t>Unité d'appel 2 bouton + manipulateuur en GTL</t>
  </si>
  <si>
    <t>Signalisation d'appel hublot</t>
  </si>
  <si>
    <t>Interface sur bus</t>
  </si>
  <si>
    <t>Interface de communication</t>
  </si>
  <si>
    <t>Alimentations</t>
  </si>
  <si>
    <t>Bus communicant</t>
  </si>
  <si>
    <t>essais - mise en service - formation aux utilisateurs</t>
  </si>
  <si>
    <t>Logiciel de programmation</t>
  </si>
  <si>
    <t>5.11</t>
  </si>
  <si>
    <t>Sous total poste 5.11H.T.</t>
  </si>
  <si>
    <t>Suivant cctp contrôle de porte</t>
  </si>
  <si>
    <t>Bouton à effleurement</t>
  </si>
  <si>
    <t>MONTANT TOTAL LOT 4 HT</t>
  </si>
  <si>
    <t>MONTANT TOTAL LOT 4 TTC</t>
  </si>
  <si>
    <t>Asservissements désenfumage</t>
  </si>
  <si>
    <t>Asservissements arrets techniques</t>
  </si>
  <si>
    <t>Sous total poste 6.7H.T.</t>
  </si>
  <si>
    <t>DCT</t>
  </si>
  <si>
    <t>Raccordement tourelle</t>
  </si>
  <si>
    <t>Arret pompier cmsi</t>
  </si>
  <si>
    <t>Réarmement</t>
  </si>
  <si>
    <t>Sous total poste 6.9.H.T.</t>
  </si>
  <si>
    <t>Sous total poste 6.10H.T.</t>
  </si>
  <si>
    <t>Reseau HQI</t>
  </si>
  <si>
    <t>Onduleur</t>
  </si>
  <si>
    <t>cablage raccordement</t>
  </si>
  <si>
    <t>Sous total poste 4.16 HT</t>
  </si>
  <si>
    <t>Sous total poste 4.18 H.T.</t>
  </si>
  <si>
    <t>Sous total poste 4.19H.T.</t>
  </si>
  <si>
    <t>Eclairage exterieur</t>
  </si>
  <si>
    <t>4.22</t>
  </si>
  <si>
    <t>4.24</t>
  </si>
  <si>
    <t>Sous total poste 4.24 H.T.</t>
  </si>
  <si>
    <t>Sous total poste BT  HT</t>
  </si>
  <si>
    <t>TOTAL HT</t>
  </si>
  <si>
    <t>P.U. HT Euros</t>
  </si>
  <si>
    <r>
      <rPr>
        <b/>
        <u/>
        <sz val="10"/>
        <rFont val="Arial"/>
        <family val="2"/>
      </rPr>
      <t>Affaire n°25TE0157 - D.P.G.F. Lot 4 Electricité</t>
    </r>
    <r>
      <rPr>
        <b/>
        <sz val="10"/>
        <rFont val="Arial"/>
        <family val="2"/>
      </rPr>
      <t xml:space="preserve">
</t>
    </r>
    <r>
      <rPr>
        <b/>
        <i/>
        <sz val="10"/>
        <rFont val="Arial"/>
        <family val="2"/>
      </rPr>
      <t>'L'attention des candidats est attirée sur le fait qu'ils doivent impérativement compléter l'intégralité des lignes de la DPGF (cellules en blanc: quantité, prix unitaires, et total en euros entreprise) sans aucune modification, sous peine d'entacher leur offre  d'irrégularité et de la voir écartée.
Le présent document n'est pas un bordereau de prix unitaire. Toute évolution des quantités et des prix unitaires dans le cadre de l'exécution de l'opération ne pourra pas faire l'objet d'une revalorisation économique du présent lot. L'ensemble des formules de calcul précisées dans le présent document est à vérifier par l'entreprise. Les entrepreneurs se rendront sur site et ne pourront prétendre à aucun manquement dans leur offre. La présente DPGF est à remettre lors de la consultation dans sa mise en forme d'origine, au format PDF et au format XLS dans son intégralité.</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</si>
</sst>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4" formatCode="_-* #,##0.00\ &quot;€&quot;_-;\-* #,##0.00\ &quot;€&quot;_-;_-* &quot;-&quot;??\ &quot;€&quot;_-;_-@_-"/>
    <numFmt numFmtId="164" formatCode="#,##0.00\ [$€-1]"/>
  </numFmts>
  <fonts count="25" x14ac:knownFonts="1">
    <font>
      <sz val="10"/>
      <name val="Arial"/>
    </font>
    <font>
      <sz val="10"/>
      <name val="Arial"/>
      <family val="2"/>
    </font>
    <font>
      <sz val="10"/>
      <name val="Arial"/>
      <family val="2"/>
    </font>
    <font>
      <b/>
      <sz val="10"/>
      <name val="Arial"/>
      <family val="2"/>
    </font>
    <font>
      <b/>
      <u/>
      <sz val="10"/>
      <name val="Arial"/>
      <family val="2"/>
    </font>
    <font>
      <b/>
      <i/>
      <u/>
      <sz val="12"/>
      <name val="Arial"/>
      <family val="2"/>
    </font>
    <font>
      <sz val="10"/>
      <color indexed="8"/>
      <name val="Arial"/>
      <family val="2"/>
    </font>
    <font>
      <b/>
      <sz val="16"/>
      <color rgb="FF2E74B5"/>
      <name val="Arial"/>
      <family val="2"/>
    </font>
    <font>
      <b/>
      <sz val="12"/>
      <color rgb="FF2E74B5"/>
      <name val="Arial Narrow"/>
      <family val="2"/>
    </font>
    <font>
      <i/>
      <u/>
      <sz val="22"/>
      <color rgb="FF44546A"/>
      <name val="Arial"/>
      <family val="2"/>
    </font>
    <font>
      <sz val="12"/>
      <name val="Times New Roman"/>
      <family val="1"/>
    </font>
    <font>
      <b/>
      <sz val="16"/>
      <color rgb="FF000000"/>
      <name val="Arial Narrow"/>
      <family val="2"/>
    </font>
    <font>
      <sz val="12"/>
      <name val="Arial Narrow"/>
      <family val="2"/>
    </font>
    <font>
      <i/>
      <sz val="22"/>
      <color rgb="FF44546A"/>
      <name val="Arial"/>
      <family val="2"/>
    </font>
    <font>
      <sz val="12"/>
      <name val="Arial"/>
      <family val="2"/>
    </font>
    <font>
      <b/>
      <sz val="9"/>
      <color rgb="FFFFFFFF"/>
      <name val="Times New Roman"/>
      <family val="1"/>
    </font>
    <font>
      <sz val="10"/>
      <name val="Arial"/>
      <family val="2"/>
    </font>
    <font>
      <b/>
      <sz val="12"/>
      <name val="Arial"/>
      <family val="2"/>
    </font>
    <font>
      <b/>
      <u/>
      <sz val="12"/>
      <name val="Arial"/>
      <family val="2"/>
    </font>
    <font>
      <sz val="12"/>
      <color indexed="8"/>
      <name val="Arial"/>
      <family val="2"/>
    </font>
    <font>
      <i/>
      <sz val="10"/>
      <name val="Arial"/>
      <family val="2"/>
    </font>
    <font>
      <b/>
      <i/>
      <u/>
      <sz val="10"/>
      <name val="Arial"/>
      <family val="2"/>
    </font>
    <font>
      <b/>
      <sz val="14"/>
      <name val="Arial"/>
      <family val="2"/>
    </font>
    <font>
      <i/>
      <u/>
      <sz val="14"/>
      <color rgb="FF1F4E79"/>
      <name val="Arial Narrow"/>
      <family val="2"/>
    </font>
    <font>
      <b/>
      <i/>
      <sz val="10"/>
      <name val="Arial"/>
      <family val="2"/>
    </font>
  </fonts>
  <fills count="5">
    <fill>
      <patternFill patternType="none"/>
    </fill>
    <fill>
      <patternFill patternType="gray125"/>
    </fill>
    <fill>
      <patternFill patternType="solid">
        <fgColor theme="0" tint="-0.14999847407452621"/>
        <bgColor indexed="64"/>
      </patternFill>
    </fill>
    <fill>
      <patternFill patternType="solid">
        <fgColor theme="0" tint="-4.9989318521683403E-2"/>
        <bgColor indexed="64"/>
      </patternFill>
    </fill>
    <fill>
      <patternFill patternType="solid">
        <fgColor theme="7" tint="0.79998168889431442"/>
        <bgColor indexed="64"/>
      </patternFill>
    </fill>
  </fills>
  <borders count="33">
    <border>
      <left/>
      <right/>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right/>
      <top style="medium">
        <color indexed="64"/>
      </top>
      <bottom/>
      <diagonal/>
    </border>
    <border>
      <left style="thin">
        <color indexed="64"/>
      </left>
      <right/>
      <top/>
      <bottom/>
      <diagonal/>
    </border>
    <border>
      <left style="thin">
        <color indexed="64"/>
      </left>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style="thin">
        <color indexed="64"/>
      </left>
      <right style="thin">
        <color indexed="64"/>
      </right>
      <top/>
      <bottom/>
      <diagonal/>
    </border>
    <border>
      <left style="thin">
        <color indexed="64"/>
      </left>
      <right style="medium">
        <color indexed="64"/>
      </right>
      <top/>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right style="medium">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thin">
        <color indexed="64"/>
      </right>
      <top/>
      <bottom/>
      <diagonal/>
    </border>
    <border>
      <left style="medium">
        <color indexed="64"/>
      </left>
      <right/>
      <top/>
      <bottom style="medium">
        <color indexed="64"/>
      </bottom>
      <diagonal/>
    </border>
    <border>
      <left/>
      <right style="thin">
        <color indexed="64"/>
      </right>
      <top style="medium">
        <color indexed="64"/>
      </top>
      <bottom/>
      <diagonal/>
    </border>
    <border>
      <left style="thin">
        <color indexed="64"/>
      </left>
      <right style="thin">
        <color indexed="64"/>
      </right>
      <top/>
      <bottom style="medium">
        <color indexed="64"/>
      </bottom>
      <diagonal/>
    </border>
    <border>
      <left style="thin">
        <color indexed="64"/>
      </left>
      <right style="medium">
        <color indexed="64"/>
      </right>
      <top style="medium">
        <color indexed="64"/>
      </top>
      <bottom/>
      <diagonal/>
    </border>
    <border>
      <left style="thin">
        <color indexed="64"/>
      </left>
      <right style="thin">
        <color indexed="64"/>
      </right>
      <top style="medium">
        <color indexed="64"/>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s>
  <cellStyleXfs count="4">
    <xf numFmtId="0" fontId="0" fillId="0" borderId="0"/>
    <xf numFmtId="44" fontId="1" fillId="0" borderId="0" applyFont="0" applyFill="0" applyBorder="0" applyAlignment="0" applyProtection="0"/>
    <xf numFmtId="0" fontId="1" fillId="0" borderId="0"/>
    <xf numFmtId="44" fontId="1" fillId="0" borderId="0" applyFont="0" applyFill="0" applyBorder="0" applyAlignment="0" applyProtection="0"/>
  </cellStyleXfs>
  <cellXfs count="201">
    <xf numFmtId="0" fontId="0" fillId="0" borderId="0" xfId="0"/>
    <xf numFmtId="0" fontId="0" fillId="0" borderId="0" xfId="0" applyAlignment="1">
      <alignment horizontal="center"/>
    </xf>
    <xf numFmtId="0" fontId="2" fillId="0" borderId="0" xfId="0" applyFont="1" applyAlignment="1">
      <alignment horizontal="left" wrapText="1"/>
    </xf>
    <xf numFmtId="0" fontId="5" fillId="0" borderId="0" xfId="0" applyFont="1" applyAlignment="1">
      <alignment horizontal="center" vertical="center"/>
    </xf>
    <xf numFmtId="0" fontId="0" fillId="0" borderId="0" xfId="0" applyAlignment="1">
      <alignment vertical="center"/>
    </xf>
    <xf numFmtId="49" fontId="0" fillId="0" borderId="0" xfId="0" applyNumberFormat="1" applyAlignment="1">
      <alignment wrapText="1"/>
    </xf>
    <xf numFmtId="164" fontId="0" fillId="0" borderId="0" xfId="0" applyNumberFormat="1"/>
    <xf numFmtId="0" fontId="10" fillId="0" borderId="0" xfId="0" applyFont="1" applyAlignment="1">
      <alignment vertical="center"/>
    </xf>
    <xf numFmtId="0" fontId="11" fillId="0" borderId="0" xfId="0" applyFont="1" applyAlignment="1">
      <alignment horizontal="center" vertical="center"/>
    </xf>
    <xf numFmtId="0" fontId="12" fillId="0" borderId="0" xfId="0" applyFont="1" applyAlignment="1">
      <alignment horizontal="center" vertical="center"/>
    </xf>
    <xf numFmtId="0" fontId="12" fillId="0" borderId="0" xfId="0" applyFont="1" applyAlignment="1">
      <alignment vertical="center"/>
    </xf>
    <xf numFmtId="0" fontId="13" fillId="0" borderId="0" xfId="0" applyFont="1" applyAlignment="1">
      <alignment horizontal="center" vertical="center"/>
    </xf>
    <xf numFmtId="0" fontId="14" fillId="0" borderId="0" xfId="0" applyFont="1" applyAlignment="1">
      <alignment vertical="center"/>
    </xf>
    <xf numFmtId="0" fontId="15" fillId="0" borderId="0" xfId="0" applyFont="1" applyAlignment="1">
      <alignment vertical="center"/>
    </xf>
    <xf numFmtId="0" fontId="2" fillId="0" borderId="0" xfId="0" applyFont="1" applyAlignment="1">
      <alignment horizontal="center"/>
    </xf>
    <xf numFmtId="0" fontId="3" fillId="0" borderId="1" xfId="0" applyFont="1" applyBorder="1" applyAlignment="1">
      <alignment horizontal="center"/>
    </xf>
    <xf numFmtId="49" fontId="4" fillId="0" borderId="11" xfId="0" applyNumberFormat="1" applyFont="1" applyBorder="1" applyAlignment="1">
      <alignment wrapText="1"/>
    </xf>
    <xf numFmtId="0" fontId="1" fillId="0" borderId="11" xfId="0" applyFont="1" applyBorder="1"/>
    <xf numFmtId="0" fontId="1" fillId="0" borderId="11" xfId="0" applyFont="1" applyBorder="1" applyAlignment="1">
      <alignment horizontal="center" vertical="top" wrapText="1"/>
    </xf>
    <xf numFmtId="164" fontId="1" fillId="0" borderId="11" xfId="0" applyNumberFormat="1" applyFont="1" applyBorder="1" applyAlignment="1">
      <alignment horizontal="center" vertical="top" wrapText="1"/>
    </xf>
    <xf numFmtId="164" fontId="1" fillId="0" borderId="12" xfId="0" applyNumberFormat="1" applyFont="1" applyBorder="1" applyAlignment="1">
      <alignment horizontal="center" vertical="top" wrapText="1"/>
    </xf>
    <xf numFmtId="0" fontId="1" fillId="0" borderId="1" xfId="0" applyFont="1" applyBorder="1" applyAlignment="1">
      <alignment horizontal="center" vertical="center"/>
    </xf>
    <xf numFmtId="49" fontId="1" fillId="0" borderId="11" xfId="0" applyNumberFormat="1" applyFont="1" applyBorder="1" applyAlignment="1">
      <alignment horizontal="left" vertical="center" wrapText="1" indent="3"/>
    </xf>
    <xf numFmtId="0" fontId="6" fillId="0" borderId="11" xfId="0" applyFont="1" applyBorder="1" applyAlignment="1">
      <alignment horizontal="center"/>
    </xf>
    <xf numFmtId="49" fontId="3" fillId="0" borderId="11" xfId="0" applyNumberFormat="1" applyFont="1" applyBorder="1" applyAlignment="1">
      <alignment horizontal="right" vertical="center" wrapText="1"/>
    </xf>
    <xf numFmtId="0" fontId="3" fillId="0" borderId="1" xfId="0" applyFont="1" applyBorder="1" applyAlignment="1">
      <alignment horizontal="center" vertical="top" wrapText="1"/>
    </xf>
    <xf numFmtId="49" fontId="4" fillId="0" borderId="11" xfId="0" applyNumberFormat="1" applyFont="1" applyBorder="1" applyAlignment="1">
      <alignment horizontal="left" vertical="center" wrapText="1"/>
    </xf>
    <xf numFmtId="49" fontId="1" fillId="0" borderId="11" xfId="0" quotePrefix="1" applyNumberFormat="1" applyFont="1" applyBorder="1" applyAlignment="1">
      <alignment horizontal="left" vertical="center" wrapText="1"/>
    </xf>
    <xf numFmtId="49" fontId="1" fillId="0" borderId="11" xfId="0" quotePrefix="1" applyNumberFormat="1" applyFont="1" applyBorder="1" applyAlignment="1">
      <alignment wrapText="1"/>
    </xf>
    <xf numFmtId="49" fontId="1" fillId="0" borderId="11" xfId="0" applyNumberFormat="1" applyFont="1" applyBorder="1" applyAlignment="1">
      <alignment horizontal="left" vertical="center" wrapText="1"/>
    </xf>
    <xf numFmtId="0" fontId="1" fillId="0" borderId="1" xfId="0" applyFont="1" applyBorder="1" applyAlignment="1">
      <alignment horizontal="center" vertical="top" wrapText="1"/>
    </xf>
    <xf numFmtId="49" fontId="4" fillId="0" borderId="11" xfId="0" applyNumberFormat="1" applyFont="1" applyBorder="1" applyAlignment="1">
      <alignment horizontal="left" vertical="top" wrapText="1"/>
    </xf>
    <xf numFmtId="49" fontId="1" fillId="0" borderId="11" xfId="0" applyNumberFormat="1" applyFont="1" applyBorder="1" applyAlignment="1">
      <alignment horizontal="left" vertical="top" wrapText="1"/>
    </xf>
    <xf numFmtId="0" fontId="1" fillId="0" borderId="11" xfId="0" applyFont="1" applyBorder="1" applyAlignment="1">
      <alignment horizontal="center" wrapText="1"/>
    </xf>
    <xf numFmtId="49" fontId="1" fillId="0" borderId="11" xfId="0" applyNumberFormat="1" applyFont="1" applyBorder="1" applyAlignment="1">
      <alignment wrapText="1"/>
    </xf>
    <xf numFmtId="0" fontId="3" fillId="0" borderId="1" xfId="0" applyFont="1" applyBorder="1" applyAlignment="1">
      <alignment horizontal="center" vertical="center"/>
    </xf>
    <xf numFmtId="164" fontId="1" fillId="0" borderId="4" xfId="0" applyNumberFormat="1" applyFont="1" applyBorder="1" applyAlignment="1">
      <alignment horizontal="center" vertical="top" wrapText="1"/>
    </xf>
    <xf numFmtId="164" fontId="1" fillId="0" borderId="16" xfId="0" applyNumberFormat="1" applyFont="1" applyBorder="1" applyAlignment="1">
      <alignment horizontal="center" vertical="top" wrapText="1"/>
    </xf>
    <xf numFmtId="0" fontId="1" fillId="0" borderId="0" xfId="0" applyFont="1"/>
    <xf numFmtId="0" fontId="0" fillId="0" borderId="1" xfId="0" applyBorder="1" applyAlignment="1">
      <alignment horizontal="center"/>
    </xf>
    <xf numFmtId="164" fontId="0" fillId="0" borderId="11" xfId="0" applyNumberFormat="1" applyBorder="1"/>
    <xf numFmtId="164" fontId="0" fillId="0" borderId="12" xfId="0" applyNumberFormat="1" applyBorder="1"/>
    <xf numFmtId="49" fontId="21" fillId="0" borderId="11" xfId="0" applyNumberFormat="1" applyFont="1" applyBorder="1" applyAlignment="1">
      <alignment horizontal="left" vertical="center" wrapText="1"/>
    </xf>
    <xf numFmtId="0" fontId="16" fillId="0" borderId="11" xfId="0" applyFont="1" applyBorder="1" applyAlignment="1">
      <alignment horizontal="center" wrapText="1"/>
    </xf>
    <xf numFmtId="164" fontId="0" fillId="0" borderId="11" xfId="0" applyNumberFormat="1" applyBorder="1" applyAlignment="1">
      <alignment horizontal="center" vertical="top" wrapText="1"/>
    </xf>
    <xf numFmtId="164" fontId="0" fillId="0" borderId="16" xfId="0" applyNumberFormat="1" applyBorder="1" applyAlignment="1">
      <alignment horizontal="center" vertical="top" wrapText="1"/>
    </xf>
    <xf numFmtId="0" fontId="3" fillId="0" borderId="24" xfId="0" applyFont="1" applyBorder="1" applyAlignment="1">
      <alignment horizontal="center" vertical="center"/>
    </xf>
    <xf numFmtId="49" fontId="3" fillId="0" borderId="19" xfId="0" applyNumberFormat="1" applyFont="1" applyBorder="1" applyAlignment="1">
      <alignment horizontal="right" vertical="center" wrapText="1"/>
    </xf>
    <xf numFmtId="0" fontId="1" fillId="0" borderId="19" xfId="0" applyFont="1" applyBorder="1" applyAlignment="1">
      <alignment horizontal="center" vertical="top" wrapText="1"/>
    </xf>
    <xf numFmtId="164" fontId="1" fillId="0" borderId="19" xfId="0" applyNumberFormat="1" applyFont="1" applyBorder="1" applyAlignment="1">
      <alignment horizontal="center" vertical="top" wrapText="1"/>
    </xf>
    <xf numFmtId="164" fontId="0" fillId="0" borderId="26" xfId="0" applyNumberFormat="1" applyBorder="1" applyAlignment="1">
      <alignment horizontal="center" vertical="top" wrapText="1"/>
    </xf>
    <xf numFmtId="164" fontId="1" fillId="0" borderId="20" xfId="0" applyNumberFormat="1" applyFont="1" applyBorder="1" applyAlignment="1">
      <alignment horizontal="center" vertical="top" wrapText="1"/>
    </xf>
    <xf numFmtId="0" fontId="1" fillId="0" borderId="11" xfId="0" applyFont="1" applyBorder="1" applyAlignment="1">
      <alignment horizontal="center"/>
    </xf>
    <xf numFmtId="0" fontId="17" fillId="0" borderId="1" xfId="0" applyFont="1" applyBorder="1" applyAlignment="1">
      <alignment horizontal="center" vertical="top" wrapText="1"/>
    </xf>
    <xf numFmtId="49" fontId="18" fillId="0" borderId="11" xfId="0" applyNumberFormat="1" applyFont="1" applyBorder="1" applyAlignment="1">
      <alignment horizontal="left" vertical="center" wrapText="1"/>
    </xf>
    <xf numFmtId="0" fontId="19" fillId="0" borderId="11" xfId="0" applyFont="1" applyBorder="1" applyAlignment="1">
      <alignment horizontal="center"/>
    </xf>
    <xf numFmtId="0" fontId="14" fillId="0" borderId="11" xfId="0" applyFont="1" applyBorder="1" applyAlignment="1">
      <alignment horizontal="center" vertical="top" wrapText="1"/>
    </xf>
    <xf numFmtId="164" fontId="14" fillId="0" borderId="11" xfId="0" applyNumberFormat="1" applyFont="1" applyBorder="1" applyAlignment="1">
      <alignment horizontal="center" vertical="top" wrapText="1"/>
    </xf>
    <xf numFmtId="164" fontId="14" fillId="0" borderId="12" xfId="0" applyNumberFormat="1" applyFont="1" applyBorder="1" applyAlignment="1">
      <alignment horizontal="center" vertical="top" wrapText="1"/>
    </xf>
    <xf numFmtId="0" fontId="17" fillId="0" borderId="21" xfId="0" applyFont="1" applyBorder="1" applyAlignment="1">
      <alignment horizontal="center" vertical="top" wrapText="1"/>
    </xf>
    <xf numFmtId="49" fontId="18" fillId="0" borderId="22" xfId="0" applyNumberFormat="1" applyFont="1" applyBorder="1" applyAlignment="1">
      <alignment horizontal="left" vertical="center" wrapText="1"/>
    </xf>
    <xf numFmtId="0" fontId="19" fillId="0" borderId="22" xfId="0" applyFont="1" applyBorder="1" applyAlignment="1">
      <alignment horizontal="center"/>
    </xf>
    <xf numFmtId="0" fontId="14" fillId="0" borderId="22" xfId="0" applyFont="1" applyBorder="1" applyAlignment="1">
      <alignment horizontal="center" vertical="top" wrapText="1"/>
    </xf>
    <xf numFmtId="164" fontId="14" fillId="0" borderId="22" xfId="0" applyNumberFormat="1" applyFont="1" applyBorder="1" applyAlignment="1">
      <alignment horizontal="center" vertical="top" wrapText="1"/>
    </xf>
    <xf numFmtId="164" fontId="14" fillId="0" borderId="13" xfId="0" applyNumberFormat="1" applyFont="1" applyBorder="1" applyAlignment="1">
      <alignment horizontal="center" vertical="top" wrapText="1"/>
    </xf>
    <xf numFmtId="49" fontId="18" fillId="0" borderId="22" xfId="0" applyNumberFormat="1" applyFont="1" applyBorder="1" applyAlignment="1">
      <alignment horizontal="left" vertical="top" wrapText="1"/>
    </xf>
    <xf numFmtId="0" fontId="1" fillId="0" borderId="0" xfId="2"/>
    <xf numFmtId="0" fontId="1" fillId="0" borderId="0" xfId="2" applyAlignment="1">
      <alignment horizontal="center"/>
    </xf>
    <xf numFmtId="49" fontId="1" fillId="0" borderId="0" xfId="2" applyNumberFormat="1" applyAlignment="1">
      <alignment wrapText="1"/>
    </xf>
    <xf numFmtId="0" fontId="1" fillId="0" borderId="11" xfId="2" applyBorder="1" applyAlignment="1">
      <alignment horizontal="center" vertical="top" wrapText="1"/>
    </xf>
    <xf numFmtId="164" fontId="1" fillId="0" borderId="11" xfId="2" applyNumberFormat="1" applyBorder="1" applyAlignment="1">
      <alignment horizontal="center" vertical="top" wrapText="1"/>
    </xf>
    <xf numFmtId="164" fontId="1" fillId="0" borderId="12" xfId="2" applyNumberFormat="1" applyBorder="1" applyAlignment="1">
      <alignment horizontal="center" vertical="top" wrapText="1"/>
    </xf>
    <xf numFmtId="0" fontId="1" fillId="0" borderId="1" xfId="2" applyBorder="1" applyAlignment="1">
      <alignment horizontal="center" vertical="center"/>
    </xf>
    <xf numFmtId="0" fontId="6" fillId="0" borderId="11" xfId="2" applyFont="1" applyBorder="1" applyAlignment="1">
      <alignment horizontal="center"/>
    </xf>
    <xf numFmtId="49" fontId="4" fillId="0" borderId="11" xfId="2" applyNumberFormat="1" applyFont="1" applyBorder="1" applyAlignment="1">
      <alignment horizontal="left" vertical="center" wrapText="1"/>
    </xf>
    <xf numFmtId="0" fontId="1" fillId="0" borderId="0" xfId="2" applyAlignment="1">
      <alignment horizontal="center" vertical="top" wrapText="1"/>
    </xf>
    <xf numFmtId="0" fontId="3" fillId="0" borderId="1" xfId="2" applyFont="1" applyBorder="1" applyAlignment="1">
      <alignment horizontal="center" vertical="center"/>
    </xf>
    <xf numFmtId="0" fontId="1" fillId="0" borderId="11" xfId="2" applyBorder="1"/>
    <xf numFmtId="0" fontId="17" fillId="0" borderId="1" xfId="2" applyFont="1" applyBorder="1" applyAlignment="1">
      <alignment horizontal="center" vertical="top" wrapText="1"/>
    </xf>
    <xf numFmtId="49" fontId="1" fillId="0" borderId="11" xfId="2" applyNumberFormat="1" applyBorder="1" applyAlignment="1">
      <alignment horizontal="left" wrapText="1"/>
    </xf>
    <xf numFmtId="0" fontId="1" fillId="0" borderId="11" xfId="2" applyBorder="1" applyAlignment="1">
      <alignment horizontal="center"/>
    </xf>
    <xf numFmtId="49" fontId="1" fillId="0" borderId="0" xfId="2" applyNumberFormat="1" applyAlignment="1">
      <alignment horizontal="left" wrapText="1"/>
    </xf>
    <xf numFmtId="0" fontId="23" fillId="0" borderId="0" xfId="0" applyFont="1" applyAlignment="1">
      <alignment horizontal="center" vertical="center"/>
    </xf>
    <xf numFmtId="0" fontId="1" fillId="0" borderId="0" xfId="0" applyFont="1" applyAlignment="1">
      <alignment horizontal="justify" vertical="center"/>
    </xf>
    <xf numFmtId="49" fontId="1" fillId="0" borderId="11" xfId="0" applyNumberFormat="1" applyFont="1" applyBorder="1" applyAlignment="1">
      <alignment horizontal="right" vertical="center" wrapText="1" indent="3"/>
    </xf>
    <xf numFmtId="0" fontId="1" fillId="0" borderId="12" xfId="0" applyFont="1" applyBorder="1"/>
    <xf numFmtId="49" fontId="1" fillId="0" borderId="11" xfId="0" applyNumberFormat="1" applyFont="1" applyBorder="1" applyAlignment="1">
      <alignment horizontal="left" vertical="center" wrapText="1" indent="2"/>
    </xf>
    <xf numFmtId="0" fontId="1" fillId="0" borderId="1" xfId="0" applyFont="1" applyBorder="1" applyAlignment="1">
      <alignment horizontal="center"/>
    </xf>
    <xf numFmtId="0" fontId="1" fillId="0" borderId="1" xfId="0" applyFont="1" applyBorder="1"/>
    <xf numFmtId="49" fontId="1" fillId="0" borderId="11" xfId="0" applyNumberFormat="1" applyFont="1" applyBorder="1" applyAlignment="1">
      <alignment vertical="center" wrapText="1"/>
    </xf>
    <xf numFmtId="49" fontId="1" fillId="0" borderId="11" xfId="0" quotePrefix="1" applyNumberFormat="1" applyFont="1" applyBorder="1" applyAlignment="1">
      <alignment horizontal="left" wrapText="1"/>
    </xf>
    <xf numFmtId="49" fontId="3" fillId="0" borderId="11" xfId="0" applyNumberFormat="1" applyFont="1" applyBorder="1" applyAlignment="1">
      <alignment horizontal="right" wrapText="1"/>
    </xf>
    <xf numFmtId="0" fontId="1" fillId="0" borderId="11" xfId="0" applyFont="1" applyBorder="1" applyAlignment="1">
      <alignment horizontal="left" wrapText="1"/>
    </xf>
    <xf numFmtId="0" fontId="20" fillId="0" borderId="11" xfId="0" quotePrefix="1" applyFont="1" applyBorder="1" applyAlignment="1">
      <alignment horizontal="left" wrapText="1"/>
    </xf>
    <xf numFmtId="49" fontId="20" fillId="0" borderId="11" xfId="0" applyNumberFormat="1" applyFont="1" applyBorder="1" applyAlignment="1">
      <alignment wrapText="1"/>
    </xf>
    <xf numFmtId="49" fontId="3" fillId="0" borderId="0" xfId="0" applyNumberFormat="1" applyFont="1" applyAlignment="1">
      <alignment horizontal="right" vertical="center" wrapText="1"/>
    </xf>
    <xf numFmtId="0" fontId="1" fillId="0" borderId="0" xfId="0" applyFont="1" applyAlignment="1">
      <alignment horizontal="center"/>
    </xf>
    <xf numFmtId="49" fontId="4" fillId="0" borderId="23" xfId="0" applyNumberFormat="1" applyFont="1" applyBorder="1" applyAlignment="1">
      <alignment horizontal="left" vertical="center" wrapText="1"/>
    </xf>
    <xf numFmtId="0" fontId="4" fillId="0" borderId="0" xfId="2" applyFont="1"/>
    <xf numFmtId="49" fontId="1" fillId="0" borderId="23" xfId="0" applyNumberFormat="1" applyFont="1" applyBorder="1" applyAlignment="1">
      <alignment horizontal="left" vertical="center" wrapText="1"/>
    </xf>
    <xf numFmtId="0" fontId="0" fillId="0" borderId="11" xfId="0" applyBorder="1" applyAlignment="1">
      <alignment horizontal="center"/>
    </xf>
    <xf numFmtId="0" fontId="1" fillId="2" borderId="1" xfId="0" applyFont="1" applyFill="1" applyBorder="1" applyAlignment="1">
      <alignment horizontal="center" vertical="center"/>
    </xf>
    <xf numFmtId="49" fontId="3" fillId="2" borderId="11" xfId="0" applyNumberFormat="1" applyFont="1" applyFill="1" applyBorder="1" applyAlignment="1">
      <alignment horizontal="right" vertical="center" wrapText="1"/>
    </xf>
    <xf numFmtId="0" fontId="1" fillId="2" borderId="11" xfId="0" applyFont="1" applyFill="1" applyBorder="1" applyAlignment="1">
      <alignment horizontal="center"/>
    </xf>
    <xf numFmtId="164" fontId="1" fillId="2" borderId="11" xfId="0" applyNumberFormat="1" applyFont="1" applyFill="1" applyBorder="1"/>
    <xf numFmtId="164" fontId="1" fillId="2" borderId="13" xfId="0" applyNumberFormat="1" applyFont="1" applyFill="1" applyBorder="1"/>
    <xf numFmtId="0" fontId="1" fillId="2" borderId="1" xfId="0" applyFont="1" applyFill="1" applyBorder="1" applyAlignment="1">
      <alignment horizontal="center" vertical="top" wrapText="1"/>
    </xf>
    <xf numFmtId="0" fontId="6" fillId="2" borderId="11" xfId="0" applyFont="1" applyFill="1" applyBorder="1" applyAlignment="1">
      <alignment horizontal="center"/>
    </xf>
    <xf numFmtId="164" fontId="1" fillId="2" borderId="11" xfId="0" applyNumberFormat="1" applyFont="1" applyFill="1" applyBorder="1" applyAlignment="1">
      <alignment horizontal="center" vertical="top" wrapText="1"/>
    </xf>
    <xf numFmtId="164" fontId="1" fillId="2" borderId="13" xfId="0" applyNumberFormat="1" applyFont="1" applyFill="1" applyBorder="1" applyAlignment="1">
      <alignment horizontal="center" vertical="top" wrapText="1"/>
    </xf>
    <xf numFmtId="0" fontId="1" fillId="2" borderId="1" xfId="0" applyFont="1" applyFill="1" applyBorder="1"/>
    <xf numFmtId="0" fontId="1" fillId="3" borderId="1" xfId="0" applyFont="1" applyFill="1" applyBorder="1" applyAlignment="1">
      <alignment horizontal="center" vertical="center"/>
    </xf>
    <xf numFmtId="49" fontId="1" fillId="3" borderId="11" xfId="0" applyNumberFormat="1" applyFont="1" applyFill="1" applyBorder="1" applyAlignment="1">
      <alignment horizontal="right" vertical="center" wrapText="1" indent="3"/>
    </xf>
    <xf numFmtId="0" fontId="6" fillId="3" borderId="11" xfId="0" applyFont="1" applyFill="1" applyBorder="1" applyAlignment="1">
      <alignment horizontal="center"/>
    </xf>
    <xf numFmtId="164" fontId="1" fillId="3" borderId="11" xfId="0" applyNumberFormat="1" applyFont="1" applyFill="1" applyBorder="1" applyAlignment="1">
      <alignment horizontal="center" vertical="top" wrapText="1"/>
    </xf>
    <xf numFmtId="164" fontId="1" fillId="3" borderId="14" xfId="0" applyNumberFormat="1" applyFont="1" applyFill="1" applyBorder="1" applyAlignment="1">
      <alignment horizontal="center" vertical="top" wrapText="1"/>
    </xf>
    <xf numFmtId="164" fontId="1" fillId="3" borderId="4" xfId="0" applyNumberFormat="1" applyFont="1" applyFill="1" applyBorder="1" applyAlignment="1">
      <alignment horizontal="center" vertical="top" wrapText="1"/>
    </xf>
    <xf numFmtId="49" fontId="3" fillId="2" borderId="11" xfId="0" applyNumberFormat="1" applyFont="1" applyFill="1" applyBorder="1" applyAlignment="1">
      <alignment horizontal="right" wrapText="1"/>
    </xf>
    <xf numFmtId="164" fontId="1" fillId="2" borderId="4" xfId="0" applyNumberFormat="1" applyFont="1" applyFill="1" applyBorder="1" applyAlignment="1">
      <alignment horizontal="center" vertical="top" wrapText="1"/>
    </xf>
    <xf numFmtId="164" fontId="1" fillId="2" borderId="8" xfId="0" applyNumberFormat="1" applyFont="1" applyFill="1" applyBorder="1" applyAlignment="1">
      <alignment horizontal="center" vertical="top" wrapText="1"/>
    </xf>
    <xf numFmtId="0" fontId="1" fillId="0" borderId="26" xfId="0" applyFont="1" applyBorder="1"/>
    <xf numFmtId="164" fontId="1" fillId="0" borderId="27" xfId="0" applyNumberFormat="1" applyFont="1" applyBorder="1" applyAlignment="1">
      <alignment horizontal="center" vertical="top" wrapText="1"/>
    </xf>
    <xf numFmtId="164" fontId="1" fillId="3" borderId="13" xfId="0" applyNumberFormat="1" applyFont="1" applyFill="1" applyBorder="1" applyAlignment="1">
      <alignment horizontal="center" vertical="top" wrapText="1"/>
    </xf>
    <xf numFmtId="0" fontId="3" fillId="2" borderId="1" xfId="0" applyFont="1" applyFill="1" applyBorder="1" applyAlignment="1">
      <alignment horizontal="center" vertical="top" wrapText="1"/>
    </xf>
    <xf numFmtId="164" fontId="0" fillId="2" borderId="11" xfId="0" applyNumberFormat="1" applyFill="1" applyBorder="1" applyAlignment="1">
      <alignment horizontal="center" vertical="top" wrapText="1"/>
    </xf>
    <xf numFmtId="164" fontId="0" fillId="0" borderId="28" xfId="0" applyNumberFormat="1" applyBorder="1" applyAlignment="1">
      <alignment horizontal="center" vertical="top" wrapText="1"/>
    </xf>
    <xf numFmtId="0" fontId="6" fillId="0" borderId="4" xfId="0" applyFont="1" applyBorder="1" applyAlignment="1">
      <alignment horizontal="center"/>
    </xf>
    <xf numFmtId="0" fontId="6" fillId="2" borderId="4" xfId="0" applyFont="1" applyFill="1" applyBorder="1" applyAlignment="1">
      <alignment horizontal="center"/>
    </xf>
    <xf numFmtId="49" fontId="1" fillId="0" borderId="4" xfId="0" applyNumberFormat="1" applyFont="1" applyBorder="1" applyAlignment="1">
      <alignment horizontal="left" vertical="center" wrapText="1"/>
    </xf>
    <xf numFmtId="0" fontId="0" fillId="0" borderId="4" xfId="0" applyBorder="1"/>
    <xf numFmtId="49" fontId="3" fillId="2" borderId="4" xfId="0" applyNumberFormat="1" applyFont="1" applyFill="1" applyBorder="1" applyAlignment="1">
      <alignment horizontal="right" vertical="center" wrapText="1"/>
    </xf>
    <xf numFmtId="49" fontId="3" fillId="0" borderId="4" xfId="0" applyNumberFormat="1" applyFont="1" applyBorder="1" applyAlignment="1">
      <alignment horizontal="right" vertical="center" wrapText="1"/>
    </xf>
    <xf numFmtId="49" fontId="4" fillId="0" borderId="4" xfId="0" applyNumberFormat="1" applyFont="1" applyBorder="1" applyAlignment="1">
      <alignment horizontal="left" vertical="center" wrapText="1"/>
    </xf>
    <xf numFmtId="49" fontId="4" fillId="0" borderId="0" xfId="0" applyNumberFormat="1" applyFont="1" applyBorder="1" applyAlignment="1">
      <alignment horizontal="left" vertical="center" wrapText="1"/>
    </xf>
    <xf numFmtId="0" fontId="6" fillId="0" borderId="0" xfId="0" applyFont="1" applyBorder="1" applyAlignment="1">
      <alignment horizontal="center"/>
    </xf>
    <xf numFmtId="0" fontId="6" fillId="2" borderId="0" xfId="0" applyFont="1" applyFill="1" applyBorder="1" applyAlignment="1">
      <alignment horizontal="center"/>
    </xf>
    <xf numFmtId="0" fontId="1" fillId="2" borderId="1" xfId="2" applyFill="1" applyBorder="1" applyAlignment="1">
      <alignment horizontal="center" vertical="center"/>
    </xf>
    <xf numFmtId="49" fontId="3" fillId="2" borderId="11" xfId="2" applyNumberFormat="1" applyFont="1" applyFill="1" applyBorder="1" applyAlignment="1">
      <alignment horizontal="right" vertical="center" wrapText="1"/>
    </xf>
    <xf numFmtId="0" fontId="6" fillId="2" borderId="11" xfId="2" applyFont="1" applyFill="1" applyBorder="1" applyAlignment="1">
      <alignment horizontal="center"/>
    </xf>
    <xf numFmtId="164" fontId="1" fillId="2" borderId="11" xfId="2" applyNumberFormat="1" applyFill="1" applyBorder="1" applyAlignment="1">
      <alignment horizontal="center" vertical="top" wrapText="1"/>
    </xf>
    <xf numFmtId="0" fontId="3" fillId="2" borderId="1" xfId="2" applyFont="1" applyFill="1" applyBorder="1" applyAlignment="1">
      <alignment horizontal="center" vertical="center"/>
    </xf>
    <xf numFmtId="49" fontId="4" fillId="0" borderId="4" xfId="2" applyNumberFormat="1" applyFont="1" applyBorder="1" applyAlignment="1">
      <alignment horizontal="left" wrapText="1"/>
    </xf>
    <xf numFmtId="49" fontId="1" fillId="0" borderId="4" xfId="2" applyNumberFormat="1" applyBorder="1" applyAlignment="1">
      <alignment horizontal="left" wrapText="1"/>
    </xf>
    <xf numFmtId="49" fontId="4" fillId="0" borderId="4" xfId="2" applyNumberFormat="1" applyFont="1" applyBorder="1" applyAlignment="1">
      <alignment horizontal="left" vertical="center" wrapText="1"/>
    </xf>
    <xf numFmtId="49" fontId="3" fillId="0" borderId="29" xfId="0" quotePrefix="1" applyNumberFormat="1" applyFont="1" applyBorder="1" applyAlignment="1">
      <alignment horizontal="left" vertical="center" wrapText="1"/>
    </xf>
    <xf numFmtId="164" fontId="0" fillId="0" borderId="27" xfId="0" applyNumberFormat="1" applyBorder="1" applyAlignment="1">
      <alignment horizontal="center" vertical="top" wrapText="1"/>
    </xf>
    <xf numFmtId="0" fontId="3" fillId="0" borderId="30" xfId="0" applyFont="1" applyBorder="1" applyAlignment="1">
      <alignment horizontal="center" vertical="center"/>
    </xf>
    <xf numFmtId="0" fontId="3" fillId="0" borderId="31" xfId="0" applyFont="1" applyBorder="1" applyAlignment="1">
      <alignment horizontal="center" vertical="center"/>
    </xf>
    <xf numFmtId="49" fontId="3" fillId="0" borderId="32" xfId="0" quotePrefix="1" applyNumberFormat="1" applyFont="1" applyBorder="1" applyAlignment="1">
      <alignment horizontal="left" vertical="center" wrapText="1"/>
    </xf>
    <xf numFmtId="0" fontId="1" fillId="0" borderId="21" xfId="0" applyFont="1" applyBorder="1" applyAlignment="1">
      <alignment horizontal="center" vertical="center"/>
    </xf>
    <xf numFmtId="49" fontId="3" fillId="0" borderId="22" xfId="0" applyNumberFormat="1" applyFont="1" applyBorder="1" applyAlignment="1">
      <alignment horizontal="right" vertical="center" wrapText="1"/>
    </xf>
    <xf numFmtId="0" fontId="16" fillId="0" borderId="29" xfId="0" applyFont="1" applyBorder="1" applyAlignment="1">
      <alignment horizontal="center" vertical="center" wrapText="1"/>
    </xf>
    <xf numFmtId="0" fontId="6" fillId="0" borderId="29" xfId="0" applyFont="1" applyBorder="1" applyAlignment="1">
      <alignment horizontal="center" vertical="center"/>
    </xf>
    <xf numFmtId="164" fontId="0" fillId="0" borderId="29" xfId="0" applyNumberFormat="1" applyBorder="1" applyAlignment="1">
      <alignment horizontal="center" vertical="center" wrapText="1"/>
    </xf>
    <xf numFmtId="164" fontId="0" fillId="0" borderId="14" xfId="0" applyNumberFormat="1" applyBorder="1" applyAlignment="1">
      <alignment horizontal="center" vertical="center" wrapText="1"/>
    </xf>
    <xf numFmtId="0" fontId="6" fillId="0" borderId="32" xfId="0" applyFont="1" applyBorder="1" applyAlignment="1">
      <alignment horizontal="center" vertical="center"/>
    </xf>
    <xf numFmtId="164" fontId="0" fillId="0" borderId="32" xfId="0" applyNumberFormat="1" applyBorder="1" applyAlignment="1">
      <alignment horizontal="center" vertical="center" wrapText="1"/>
    </xf>
    <xf numFmtId="164" fontId="0" fillId="0" borderId="15" xfId="0" applyNumberFormat="1" applyBorder="1" applyAlignment="1">
      <alignment horizontal="center" vertical="center" wrapText="1"/>
    </xf>
    <xf numFmtId="0" fontId="6" fillId="0" borderId="22" xfId="0" applyFont="1" applyBorder="1" applyAlignment="1">
      <alignment horizontal="center" vertical="center"/>
    </xf>
    <xf numFmtId="164" fontId="0" fillId="0" borderId="22" xfId="0" applyNumberFormat="1" applyBorder="1" applyAlignment="1">
      <alignment horizontal="center" vertical="center" wrapText="1"/>
    </xf>
    <xf numFmtId="164" fontId="0" fillId="0" borderId="13" xfId="0" applyNumberFormat="1" applyBorder="1" applyAlignment="1">
      <alignment horizontal="center" vertical="center" wrapText="1"/>
    </xf>
    <xf numFmtId="0" fontId="6" fillId="0" borderId="11" xfId="0" applyFont="1" applyBorder="1" applyAlignment="1">
      <alignment horizontal="center" vertical="center"/>
    </xf>
    <xf numFmtId="164" fontId="0" fillId="0" borderId="11" xfId="0" applyNumberFormat="1" applyBorder="1" applyAlignment="1">
      <alignment horizontal="center" vertical="center" wrapText="1"/>
    </xf>
    <xf numFmtId="164" fontId="0" fillId="0" borderId="12" xfId="0" applyNumberFormat="1" applyBorder="1" applyAlignment="1">
      <alignment horizontal="center" vertical="center" wrapText="1"/>
    </xf>
    <xf numFmtId="0" fontId="1" fillId="4" borderId="21" xfId="0" applyFont="1" applyFill="1" applyBorder="1" applyAlignment="1">
      <alignment horizontal="center" vertical="center"/>
    </xf>
    <xf numFmtId="49" fontId="3" fillId="4" borderId="22" xfId="0" applyNumberFormat="1" applyFont="1" applyFill="1" applyBorder="1" applyAlignment="1">
      <alignment horizontal="right" vertical="center" wrapText="1"/>
    </xf>
    <xf numFmtId="0" fontId="6" fillId="4" borderId="22" xfId="0" applyFont="1" applyFill="1" applyBorder="1" applyAlignment="1">
      <alignment horizontal="center" vertical="center"/>
    </xf>
    <xf numFmtId="164" fontId="0" fillId="4" borderId="22" xfId="0" applyNumberFormat="1" applyFill="1" applyBorder="1" applyAlignment="1">
      <alignment horizontal="center" vertical="center" wrapText="1"/>
    </xf>
    <xf numFmtId="164" fontId="0" fillId="4" borderId="13" xfId="0" applyNumberFormat="1" applyFill="1" applyBorder="1" applyAlignment="1">
      <alignment horizontal="center" vertical="center" wrapText="1"/>
    </xf>
    <xf numFmtId="0" fontId="6" fillId="0" borderId="11" xfId="0" applyFont="1" applyFill="1" applyBorder="1" applyAlignment="1">
      <alignment horizontal="center"/>
    </xf>
    <xf numFmtId="0" fontId="3" fillId="0" borderId="6" xfId="0" applyFont="1" applyBorder="1" applyAlignment="1">
      <alignment horizontal="center" vertical="center" wrapText="1"/>
    </xf>
    <xf numFmtId="0" fontId="0" fillId="0" borderId="0" xfId="0" applyAlignment="1">
      <alignment horizontal="left" vertical="center" wrapText="1"/>
    </xf>
    <xf numFmtId="0" fontId="3" fillId="0" borderId="7" xfId="0" applyFont="1" applyBorder="1" applyAlignment="1">
      <alignment horizontal="center" vertical="center" wrapText="1"/>
    </xf>
    <xf numFmtId="0" fontId="8" fillId="0" borderId="0" xfId="0" applyFont="1" applyAlignment="1">
      <alignment horizontal="center" vertical="center"/>
    </xf>
    <xf numFmtId="0" fontId="9" fillId="0" borderId="0" xfId="0" applyFont="1" applyAlignment="1">
      <alignment horizontal="center" vertical="center"/>
    </xf>
    <xf numFmtId="0" fontId="7" fillId="0" borderId="0" xfId="0" applyFont="1" applyAlignment="1">
      <alignment horizontal="center" vertical="center"/>
    </xf>
    <xf numFmtId="0" fontId="5" fillId="0" borderId="0" xfId="0" applyFont="1" applyAlignment="1">
      <alignment horizontal="center" vertical="center"/>
    </xf>
    <xf numFmtId="49" fontId="22" fillId="0" borderId="17" xfId="0" applyNumberFormat="1" applyFont="1" applyBorder="1" applyAlignment="1">
      <alignment horizontal="center" vertical="center" wrapText="1"/>
    </xf>
    <xf numFmtId="49" fontId="22" fillId="0" borderId="3" xfId="0" applyNumberFormat="1" applyFont="1" applyBorder="1" applyAlignment="1">
      <alignment horizontal="center" vertical="center" wrapText="1"/>
    </xf>
    <xf numFmtId="49" fontId="22" fillId="0" borderId="25" xfId="0" applyNumberFormat="1" applyFont="1" applyBorder="1" applyAlignment="1">
      <alignment horizontal="center" vertical="center" wrapText="1"/>
    </xf>
    <xf numFmtId="164" fontId="1" fillId="0" borderId="6" xfId="0" applyNumberFormat="1" applyFont="1" applyBorder="1" applyAlignment="1">
      <alignment horizontal="center" vertical="center"/>
    </xf>
    <xf numFmtId="0" fontId="1" fillId="0" borderId="7" xfId="0" applyFont="1" applyBorder="1" applyAlignment="1">
      <alignment horizontal="center" vertical="center"/>
    </xf>
    <xf numFmtId="49" fontId="3" fillId="0" borderId="3" xfId="0" applyNumberFormat="1" applyFont="1" applyBorder="1" applyAlignment="1">
      <alignment horizontal="center" vertical="center" wrapText="1"/>
    </xf>
    <xf numFmtId="49" fontId="3" fillId="0" borderId="18" xfId="0" applyNumberFormat="1" applyFont="1" applyBorder="1" applyAlignment="1">
      <alignment horizontal="center" vertical="center" wrapText="1"/>
    </xf>
    <xf numFmtId="49" fontId="3" fillId="0" borderId="19" xfId="0" applyNumberFormat="1" applyFont="1" applyBorder="1" applyAlignment="1">
      <alignment horizontal="center" vertical="center" wrapText="1"/>
    </xf>
    <xf numFmtId="49" fontId="3" fillId="0" borderId="20" xfId="0" applyNumberFormat="1" applyFont="1" applyBorder="1" applyAlignment="1">
      <alignment horizontal="center" vertical="center" wrapText="1"/>
    </xf>
    <xf numFmtId="49" fontId="22" fillId="0" borderId="24" xfId="0" applyNumberFormat="1" applyFont="1" applyBorder="1" applyAlignment="1">
      <alignment horizontal="center" vertical="center" wrapText="1"/>
    </xf>
    <xf numFmtId="49" fontId="22" fillId="0" borderId="19" xfId="0" applyNumberFormat="1" applyFont="1" applyBorder="1" applyAlignment="1">
      <alignment horizontal="center" vertical="center" wrapText="1"/>
    </xf>
    <xf numFmtId="0" fontId="3" fillId="0" borderId="0" xfId="0" quotePrefix="1" applyFont="1" applyAlignment="1">
      <alignment horizontal="center" vertical="center" wrapText="1"/>
    </xf>
    <xf numFmtId="0" fontId="3" fillId="0" borderId="0" xfId="0" applyFont="1" applyAlignment="1">
      <alignment horizontal="center" vertical="center" wrapText="1"/>
    </xf>
    <xf numFmtId="0" fontId="3" fillId="0" borderId="19" xfId="0" applyFont="1" applyBorder="1" applyAlignment="1">
      <alignment horizontal="center" vertical="center" wrapText="1"/>
    </xf>
    <xf numFmtId="0" fontId="3" fillId="0" borderId="9" xfId="0" applyFont="1" applyBorder="1" applyAlignment="1">
      <alignment horizontal="center" vertical="center" wrapText="1"/>
    </xf>
    <xf numFmtId="0" fontId="3" fillId="0" borderId="2" xfId="0" applyFont="1" applyBorder="1" applyAlignment="1">
      <alignment horizontal="center" vertical="center" wrapText="1"/>
    </xf>
    <xf numFmtId="0" fontId="3" fillId="0" borderId="10" xfId="0" applyFont="1" applyBorder="1" applyAlignment="1">
      <alignment horizontal="center" vertical="center" wrapText="1"/>
    </xf>
    <xf numFmtId="0" fontId="3" fillId="0" borderId="5" xfId="0" applyFont="1" applyBorder="1" applyAlignment="1">
      <alignment horizontal="center" vertical="center" wrapText="1"/>
    </xf>
    <xf numFmtId="0" fontId="3" fillId="0" borderId="6" xfId="0" applyFont="1" applyBorder="1" applyAlignment="1">
      <alignment horizontal="center" vertical="center" wrapText="1"/>
    </xf>
    <xf numFmtId="0" fontId="3" fillId="0" borderId="7" xfId="0" applyFont="1" applyBorder="1" applyAlignment="1">
      <alignment horizontal="center" vertical="center" wrapText="1"/>
    </xf>
    <xf numFmtId="164" fontId="3" fillId="0" borderId="6" xfId="0" applyNumberFormat="1" applyFont="1" applyBorder="1" applyAlignment="1">
      <alignment horizontal="center" vertical="center" wrapText="1"/>
    </xf>
    <xf numFmtId="164" fontId="3" fillId="0" borderId="7" xfId="0" applyNumberFormat="1" applyFont="1" applyBorder="1" applyAlignment="1">
      <alignment horizontal="center" vertical="center" wrapText="1"/>
    </xf>
    <xf numFmtId="49" fontId="3" fillId="0" borderId="17" xfId="0" applyNumberFormat="1" applyFont="1" applyBorder="1" applyAlignment="1">
      <alignment horizontal="center" vertical="center" wrapText="1"/>
    </xf>
    <xf numFmtId="49" fontId="3" fillId="0" borderId="24" xfId="0" applyNumberFormat="1" applyFont="1" applyBorder="1" applyAlignment="1">
      <alignment horizontal="center" vertical="center" wrapText="1"/>
    </xf>
  </cellXfs>
  <cellStyles count="4">
    <cellStyle name="Euro" xfId="1"/>
    <cellStyle name="Euro 2" xfId="3"/>
    <cellStyle name="Normal" xfId="0" builtinId="0"/>
    <cellStyle name="Normal 2" xfId="2"/>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0</xdr:col>
      <xdr:colOff>19050</xdr:colOff>
      <xdr:row>0</xdr:row>
      <xdr:rowOff>47625</xdr:rowOff>
    </xdr:from>
    <xdr:to>
      <xdr:col>5</xdr:col>
      <xdr:colOff>933450</xdr:colOff>
      <xdr:row>8</xdr:row>
      <xdr:rowOff>142875</xdr:rowOff>
    </xdr:to>
    <xdr:sp macro="" textlink="">
      <xdr:nvSpPr>
        <xdr:cNvPr id="6" name="Forme libre : forme 5">
          <a:extLst>
            <a:ext uri="{FF2B5EF4-FFF2-40B4-BE49-F238E27FC236}">
              <a16:creationId xmlns:a16="http://schemas.microsoft.com/office/drawing/2014/main" id="{1A96A2FF-101C-AA26-9F14-BF8358BB0F60}"/>
            </a:ext>
          </a:extLst>
        </xdr:cNvPr>
        <xdr:cNvSpPr>
          <a:spLocks/>
        </xdr:cNvSpPr>
      </xdr:nvSpPr>
      <xdr:spPr bwMode="auto">
        <a:xfrm>
          <a:off x="19050" y="47625"/>
          <a:ext cx="7419975" cy="1704975"/>
        </a:xfrm>
        <a:custGeom>
          <a:avLst/>
          <a:gdLst>
            <a:gd name="T0" fmla="*/ 0 w 7173813"/>
            <a:gd name="T1" fmla="*/ 0 h 1986006"/>
            <a:gd name="T2" fmla="*/ 7029385 w 7173813"/>
            <a:gd name="T3" fmla="*/ 2996 h 1986006"/>
            <a:gd name="T4" fmla="*/ 7040192 w 7173813"/>
            <a:gd name="T5" fmla="*/ 780842 h 1986006"/>
            <a:gd name="T6" fmla="*/ 0 w 7173813"/>
            <a:gd name="T7" fmla="*/ 384482 h 1986006"/>
            <a:gd name="T8" fmla="*/ 0 w 7173813"/>
            <a:gd name="T9" fmla="*/ 0 h 1986006"/>
            <a:gd name="T10" fmla="*/ 0 60000 65536"/>
            <a:gd name="T11" fmla="*/ 0 60000 65536"/>
            <a:gd name="T12" fmla="*/ 0 60000 65536"/>
            <a:gd name="T13" fmla="*/ 0 60000 65536"/>
            <a:gd name="T14" fmla="*/ 0 60000 65536"/>
          </a:gdLst>
          <a:ahLst/>
          <a:cxnLst>
            <a:cxn ang="T10">
              <a:pos x="T0" y="T1"/>
            </a:cxn>
            <a:cxn ang="T11">
              <a:pos x="T2" y="T3"/>
            </a:cxn>
            <a:cxn ang="T12">
              <a:pos x="T4" y="T5"/>
            </a:cxn>
            <a:cxn ang="T13">
              <a:pos x="T6" y="T7"/>
            </a:cxn>
            <a:cxn ang="T14">
              <a:pos x="T8" y="T9"/>
            </a:cxn>
          </a:cxnLst>
          <a:rect l="0" t="0" r="r" b="b"/>
          <a:pathLst>
            <a:path w="7173813" h="1986006">
              <a:moveTo>
                <a:pt x="0" y="0"/>
              </a:moveTo>
              <a:lnTo>
                <a:pt x="7162800" y="7620"/>
              </a:lnTo>
              <a:cubicBezTo>
                <a:pt x="7162800" y="532288"/>
                <a:pt x="7173813" y="1461338"/>
                <a:pt x="7173813" y="1986006"/>
              </a:cubicBezTo>
              <a:cubicBezTo>
                <a:pt x="5198533" y="1616888"/>
                <a:pt x="3104727" y="925407"/>
                <a:pt x="0" y="977900"/>
              </a:cubicBezTo>
              <a:lnTo>
                <a:pt x="0" y="0"/>
              </a:lnTo>
              <a:close/>
            </a:path>
          </a:pathLst>
        </a:custGeom>
        <a:solidFill>
          <a:srgbClr val="4472C4">
            <a:lumMod val="50000"/>
          </a:srgbClr>
        </a:solidFill>
        <a:ln>
          <a:noFill/>
        </a:ln>
      </xdr:spPr>
      <xdr:txBody>
        <a:bodyPr rot="0" vert="horz" wrap="square" lIns="91440" tIns="45720" rIns="91440" bIns="45720" anchor="t" anchorCtr="0" upright="1">
          <a:noAutofit/>
        </a:bodyPr>
        <a:lstStyle/>
        <a:p>
          <a:endParaRPr lang="fr-FR"/>
        </a:p>
      </xdr:txBody>
    </xdr:sp>
    <xdr:clientData/>
  </xdr:twoCellAnchor>
  <xdr:twoCellAnchor>
    <xdr:from>
      <xdr:col>0</xdr:col>
      <xdr:colOff>9525</xdr:colOff>
      <xdr:row>48</xdr:row>
      <xdr:rowOff>104775</xdr:rowOff>
    </xdr:from>
    <xdr:to>
      <xdr:col>5</xdr:col>
      <xdr:colOff>962025</xdr:colOff>
      <xdr:row>58</xdr:row>
      <xdr:rowOff>0</xdr:rowOff>
    </xdr:to>
    <xdr:sp macro="" textlink="">
      <xdr:nvSpPr>
        <xdr:cNvPr id="10" name="Forme libre : forme 9">
          <a:extLst>
            <a:ext uri="{FF2B5EF4-FFF2-40B4-BE49-F238E27FC236}">
              <a16:creationId xmlns:a16="http://schemas.microsoft.com/office/drawing/2014/main" id="{3B1AAB88-43EE-0830-F047-B44348F2ADC6}"/>
            </a:ext>
          </a:extLst>
        </xdr:cNvPr>
        <xdr:cNvSpPr>
          <a:spLocks/>
        </xdr:cNvSpPr>
      </xdr:nvSpPr>
      <xdr:spPr bwMode="auto">
        <a:xfrm rot="10800000">
          <a:off x="9525" y="9315450"/>
          <a:ext cx="7458075" cy="1524000"/>
        </a:xfrm>
        <a:custGeom>
          <a:avLst/>
          <a:gdLst>
            <a:gd name="T0" fmla="*/ 0 w 7173813"/>
            <a:gd name="T1" fmla="*/ 0 h 1986006"/>
            <a:gd name="T2" fmla="*/ 7029385 w 7173813"/>
            <a:gd name="T3" fmla="*/ 2996 h 1986006"/>
            <a:gd name="T4" fmla="*/ 7040192 w 7173813"/>
            <a:gd name="T5" fmla="*/ 780842 h 1986006"/>
            <a:gd name="T6" fmla="*/ 0 w 7173813"/>
            <a:gd name="T7" fmla="*/ 384482 h 1986006"/>
            <a:gd name="T8" fmla="*/ 0 w 7173813"/>
            <a:gd name="T9" fmla="*/ 0 h 1986006"/>
            <a:gd name="T10" fmla="*/ 0 60000 65536"/>
            <a:gd name="T11" fmla="*/ 0 60000 65536"/>
            <a:gd name="T12" fmla="*/ 0 60000 65536"/>
            <a:gd name="T13" fmla="*/ 0 60000 65536"/>
            <a:gd name="T14" fmla="*/ 0 60000 65536"/>
          </a:gdLst>
          <a:ahLst/>
          <a:cxnLst>
            <a:cxn ang="T10">
              <a:pos x="T0" y="T1"/>
            </a:cxn>
            <a:cxn ang="T11">
              <a:pos x="T2" y="T3"/>
            </a:cxn>
            <a:cxn ang="T12">
              <a:pos x="T4" y="T5"/>
            </a:cxn>
            <a:cxn ang="T13">
              <a:pos x="T6" y="T7"/>
            </a:cxn>
            <a:cxn ang="T14">
              <a:pos x="T8" y="T9"/>
            </a:cxn>
          </a:cxnLst>
          <a:rect l="0" t="0" r="r" b="b"/>
          <a:pathLst>
            <a:path w="7173813" h="1986006">
              <a:moveTo>
                <a:pt x="0" y="0"/>
              </a:moveTo>
              <a:lnTo>
                <a:pt x="7162800" y="7620"/>
              </a:lnTo>
              <a:cubicBezTo>
                <a:pt x="7162800" y="532288"/>
                <a:pt x="7173813" y="1461338"/>
                <a:pt x="7173813" y="1986006"/>
              </a:cubicBezTo>
              <a:cubicBezTo>
                <a:pt x="5198533" y="1616888"/>
                <a:pt x="3104727" y="925407"/>
                <a:pt x="0" y="977900"/>
              </a:cubicBezTo>
              <a:lnTo>
                <a:pt x="0" y="0"/>
              </a:lnTo>
              <a:close/>
            </a:path>
          </a:pathLst>
        </a:custGeom>
        <a:solidFill>
          <a:srgbClr val="4472C4">
            <a:lumMod val="50000"/>
          </a:srgbClr>
        </a:solidFill>
        <a:ln>
          <a:noFill/>
        </a:ln>
      </xdr:spPr>
      <xdr:txBody>
        <a:bodyPr rot="0" vert="horz" wrap="square" lIns="91440" tIns="45720" rIns="91440" bIns="45720" anchor="t" anchorCtr="0" upright="1">
          <a:noAutofit/>
        </a:bodyPr>
        <a:lstStyle/>
        <a:p>
          <a:endParaRPr lang="fr-FR"/>
        </a:p>
      </xdr:txBody>
    </xdr:sp>
    <xdr:clientData/>
  </xdr:twoCellAnchor>
  <xdr:twoCellAnchor editAs="oneCell">
    <xdr:from>
      <xdr:col>0</xdr:col>
      <xdr:colOff>342900</xdr:colOff>
      <xdr:row>38</xdr:row>
      <xdr:rowOff>76200</xdr:rowOff>
    </xdr:from>
    <xdr:to>
      <xdr:col>5</xdr:col>
      <xdr:colOff>246777</xdr:colOff>
      <xdr:row>51</xdr:row>
      <xdr:rowOff>38100</xdr:rowOff>
    </xdr:to>
    <xdr:pic>
      <xdr:nvPicPr>
        <xdr:cNvPr id="14" name="Image 13">
          <a:extLst>
            <a:ext uri="{FF2B5EF4-FFF2-40B4-BE49-F238E27FC236}">
              <a16:creationId xmlns:a16="http://schemas.microsoft.com/office/drawing/2014/main" id="{D6F07E5B-1E7B-6548-40BD-E91F3D3B7854}"/>
            </a:ext>
          </a:extLst>
        </xdr:cNvPr>
        <xdr:cNvPicPr>
          <a:picLocks noChangeAspect="1" noChangeArrowheads="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t="4190" r="21245" b="78374"/>
        <a:stretch>
          <a:fillRect/>
        </a:stretch>
      </xdr:blipFill>
      <xdr:spPr bwMode="auto">
        <a:xfrm>
          <a:off x="342900" y="7667625"/>
          <a:ext cx="6409452" cy="20669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304800</xdr:colOff>
      <xdr:row>6</xdr:row>
      <xdr:rowOff>144780</xdr:rowOff>
    </xdr:from>
    <xdr:to>
      <xdr:col>5</xdr:col>
      <xdr:colOff>465957</xdr:colOff>
      <xdr:row>37</xdr:row>
      <xdr:rowOff>38100</xdr:rowOff>
    </xdr:to>
    <xdr:pic>
      <xdr:nvPicPr>
        <xdr:cNvPr id="2" name="Image 1">
          <a:extLst>
            <a:ext uri="{FF2B5EF4-FFF2-40B4-BE49-F238E27FC236}">
              <a16:creationId xmlns:a16="http://schemas.microsoft.com/office/drawing/2014/main" id="{8D7F15B3-406B-8E71-932D-F2920087CC29}"/>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304800" y="1363980"/>
          <a:ext cx="6859137" cy="620268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9525</xdr:colOff>
      <xdr:row>0</xdr:row>
      <xdr:rowOff>0</xdr:rowOff>
    </xdr:from>
    <xdr:to>
      <xdr:col>5</xdr:col>
      <xdr:colOff>962025</xdr:colOff>
      <xdr:row>0</xdr:row>
      <xdr:rowOff>0</xdr:rowOff>
    </xdr:to>
    <xdr:sp macro="" textlink="">
      <xdr:nvSpPr>
        <xdr:cNvPr id="3" name="Forme libre : forme 2">
          <a:extLst>
            <a:ext uri="{FF2B5EF4-FFF2-40B4-BE49-F238E27FC236}">
              <a16:creationId xmlns:a16="http://schemas.microsoft.com/office/drawing/2014/main" id="{EC8BF923-953A-4F8D-B410-12FBF4C5C157}"/>
            </a:ext>
          </a:extLst>
        </xdr:cNvPr>
        <xdr:cNvSpPr>
          <a:spLocks/>
        </xdr:cNvSpPr>
      </xdr:nvSpPr>
      <xdr:spPr bwMode="auto">
        <a:xfrm rot="10800000">
          <a:off x="11430" y="9608820"/>
          <a:ext cx="7658100" cy="1611630"/>
        </a:xfrm>
        <a:custGeom>
          <a:avLst/>
          <a:gdLst>
            <a:gd name="T0" fmla="*/ 0 w 7173813"/>
            <a:gd name="T1" fmla="*/ 0 h 1986006"/>
            <a:gd name="T2" fmla="*/ 7029385 w 7173813"/>
            <a:gd name="T3" fmla="*/ 2996 h 1986006"/>
            <a:gd name="T4" fmla="*/ 7040192 w 7173813"/>
            <a:gd name="T5" fmla="*/ 780842 h 1986006"/>
            <a:gd name="T6" fmla="*/ 0 w 7173813"/>
            <a:gd name="T7" fmla="*/ 384482 h 1986006"/>
            <a:gd name="T8" fmla="*/ 0 w 7173813"/>
            <a:gd name="T9" fmla="*/ 0 h 1986006"/>
            <a:gd name="T10" fmla="*/ 0 60000 65536"/>
            <a:gd name="T11" fmla="*/ 0 60000 65536"/>
            <a:gd name="T12" fmla="*/ 0 60000 65536"/>
            <a:gd name="T13" fmla="*/ 0 60000 65536"/>
            <a:gd name="T14" fmla="*/ 0 60000 65536"/>
          </a:gdLst>
          <a:ahLst/>
          <a:cxnLst>
            <a:cxn ang="T10">
              <a:pos x="T0" y="T1"/>
            </a:cxn>
            <a:cxn ang="T11">
              <a:pos x="T2" y="T3"/>
            </a:cxn>
            <a:cxn ang="T12">
              <a:pos x="T4" y="T5"/>
            </a:cxn>
            <a:cxn ang="T13">
              <a:pos x="T6" y="T7"/>
            </a:cxn>
            <a:cxn ang="T14">
              <a:pos x="T8" y="T9"/>
            </a:cxn>
          </a:cxnLst>
          <a:rect l="0" t="0" r="r" b="b"/>
          <a:pathLst>
            <a:path w="7173813" h="1986006">
              <a:moveTo>
                <a:pt x="0" y="0"/>
              </a:moveTo>
              <a:lnTo>
                <a:pt x="7162800" y="7620"/>
              </a:lnTo>
              <a:cubicBezTo>
                <a:pt x="7162800" y="532288"/>
                <a:pt x="7173813" y="1461338"/>
                <a:pt x="7173813" y="1986006"/>
              </a:cubicBezTo>
              <a:cubicBezTo>
                <a:pt x="5198533" y="1616888"/>
                <a:pt x="3104727" y="925407"/>
                <a:pt x="0" y="977900"/>
              </a:cubicBezTo>
              <a:lnTo>
                <a:pt x="0" y="0"/>
              </a:lnTo>
              <a:close/>
            </a:path>
          </a:pathLst>
        </a:custGeom>
        <a:solidFill>
          <a:srgbClr val="4472C4">
            <a:lumMod val="50000"/>
          </a:srgbClr>
        </a:solidFill>
        <a:ln>
          <a:noFill/>
        </a:ln>
      </xdr:spPr>
      <xdr:txBody>
        <a:bodyPr rot="0" vert="horz" wrap="square" lIns="91440" tIns="45720" rIns="91440" bIns="45720" anchor="t" anchorCtr="0" upright="1">
          <a:noAutofit/>
        </a:bodyPr>
        <a:lstStyle/>
        <a:p>
          <a:endParaRPr lang="fr-FR"/>
        </a:p>
      </xdr:txBody>
    </xdr:sp>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8"/>
  <sheetViews>
    <sheetView tabSelected="1" view="pageBreakPreview" zoomScaleNormal="100" zoomScaleSheetLayoutView="100" workbookViewId="0">
      <selection activeCell="F44" sqref="F44"/>
    </sheetView>
  </sheetViews>
  <sheetFormatPr baseColWidth="10" defaultRowHeight="13.2" x14ac:dyDescent="0.25"/>
  <cols>
    <col min="1" max="1" width="8.44140625" customWidth="1"/>
    <col min="2" max="2" width="54.5546875" customWidth="1"/>
    <col min="3" max="3" width="6.33203125" style="1" customWidth="1"/>
    <col min="4" max="4" width="9" customWidth="1"/>
    <col min="5" max="5" width="19.33203125" customWidth="1"/>
    <col min="6" max="6" width="14.5546875" customWidth="1"/>
  </cols>
  <sheetData>
    <row r="1" spans="1:6" x14ac:dyDescent="0.25">
      <c r="A1" s="1"/>
      <c r="B1" s="5"/>
      <c r="E1" s="6"/>
      <c r="F1" s="6"/>
    </row>
    <row r="2" spans="1:6" ht="18" x14ac:dyDescent="0.25">
      <c r="A2" s="82"/>
      <c r="B2" s="5"/>
      <c r="E2" s="6"/>
      <c r="F2" s="6"/>
    </row>
    <row r="3" spans="1:6" x14ac:dyDescent="0.25">
      <c r="A3" s="83"/>
      <c r="B3" s="5"/>
      <c r="E3" s="6"/>
      <c r="F3" s="6"/>
    </row>
    <row r="4" spans="1:6" ht="20.399999999999999" x14ac:dyDescent="0.25">
      <c r="A4" s="8"/>
      <c r="B4" s="5"/>
      <c r="E4" s="6"/>
      <c r="F4" s="6"/>
    </row>
    <row r="5" spans="1:6" ht="15.6" x14ac:dyDescent="0.25">
      <c r="A5" s="9"/>
      <c r="B5" s="5"/>
      <c r="E5" s="6"/>
      <c r="F5" s="6"/>
    </row>
    <row r="6" spans="1:6" ht="15.6" x14ac:dyDescent="0.25">
      <c r="A6" s="9"/>
      <c r="B6" s="5"/>
      <c r="E6" s="6"/>
      <c r="F6" s="6"/>
    </row>
    <row r="7" spans="1:6" ht="15.6" x14ac:dyDescent="0.25">
      <c r="A7" s="9"/>
      <c r="B7" s="5"/>
      <c r="E7" s="6"/>
      <c r="F7" s="6"/>
    </row>
    <row r="8" spans="1:6" ht="15.6" x14ac:dyDescent="0.25">
      <c r="A8" s="10"/>
      <c r="B8" s="5"/>
      <c r="E8" s="6"/>
      <c r="F8" s="6"/>
    </row>
    <row r="9" spans="1:6" ht="15.6" x14ac:dyDescent="0.25">
      <c r="A9" s="176"/>
      <c r="B9" s="176"/>
      <c r="C9" s="176"/>
      <c r="D9" s="176"/>
      <c r="E9" s="176"/>
      <c r="F9" s="176"/>
    </row>
    <row r="10" spans="1:6" ht="15.6" x14ac:dyDescent="0.25">
      <c r="A10" s="3"/>
      <c r="B10" s="3"/>
      <c r="C10" s="3"/>
      <c r="D10" s="3"/>
      <c r="E10" s="3"/>
      <c r="F10" s="3"/>
    </row>
    <row r="11" spans="1:6" ht="21" customHeight="1" x14ac:dyDescent="0.25">
      <c r="A11" s="175"/>
      <c r="B11" s="175"/>
      <c r="C11" s="175"/>
      <c r="D11" s="175"/>
      <c r="E11" s="175"/>
      <c r="F11" s="175"/>
    </row>
    <row r="12" spans="1:6" ht="20.25" customHeight="1" x14ac:dyDescent="0.25">
      <c r="A12" s="173"/>
      <c r="B12" s="173"/>
      <c r="C12" s="173"/>
      <c r="D12" s="173"/>
      <c r="E12" s="173"/>
      <c r="F12" s="173"/>
    </row>
    <row r="13" spans="1:6" ht="15.6" x14ac:dyDescent="0.25">
      <c r="A13" s="173"/>
      <c r="B13" s="173"/>
      <c r="C13" s="173"/>
      <c r="D13" s="173"/>
      <c r="E13" s="173"/>
      <c r="F13" s="173"/>
    </row>
    <row r="14" spans="1:6" ht="28.2" x14ac:dyDescent="0.25">
      <c r="A14" s="11"/>
      <c r="E14" s="6"/>
      <c r="F14" s="6"/>
    </row>
    <row r="15" spans="1:6" ht="28.2" x14ac:dyDescent="0.25">
      <c r="A15" s="174"/>
      <c r="B15" s="174"/>
      <c r="C15" s="174"/>
      <c r="D15" s="174"/>
      <c r="E15" s="174"/>
      <c r="F15" s="174"/>
    </row>
    <row r="16" spans="1:6" ht="28.2" x14ac:dyDescent="0.25">
      <c r="A16" s="174"/>
      <c r="B16" s="174"/>
      <c r="C16" s="174"/>
      <c r="D16" s="174"/>
      <c r="E16" s="174"/>
      <c r="F16" s="174"/>
    </row>
    <row r="17" spans="1:6" ht="15" x14ac:dyDescent="0.25">
      <c r="A17" s="12"/>
      <c r="B17" s="5"/>
      <c r="E17" s="6"/>
      <c r="F17" s="6"/>
    </row>
    <row r="18" spans="1:6" x14ac:dyDescent="0.25">
      <c r="A18" s="13"/>
      <c r="B18" s="5"/>
      <c r="E18" s="6"/>
      <c r="F18" s="6"/>
    </row>
    <row r="19" spans="1:6" x14ac:dyDescent="0.25">
      <c r="A19" s="4"/>
      <c r="B19" s="5"/>
      <c r="E19" s="6"/>
      <c r="F19" s="6"/>
    </row>
    <row r="20" spans="1:6" ht="15.6" x14ac:dyDescent="0.25">
      <c r="A20" s="7"/>
      <c r="B20" s="5"/>
      <c r="E20" s="6"/>
      <c r="F20" s="6"/>
    </row>
    <row r="21" spans="1:6" ht="15.6" x14ac:dyDescent="0.25">
      <c r="A21" s="7"/>
      <c r="B21" s="5"/>
      <c r="E21" s="6"/>
      <c r="F21" s="6"/>
    </row>
    <row r="22" spans="1:6" ht="15.6" x14ac:dyDescent="0.25">
      <c r="A22" s="7"/>
      <c r="B22" s="5"/>
      <c r="E22" s="6"/>
      <c r="F22" s="6"/>
    </row>
    <row r="23" spans="1:6" ht="15.6" x14ac:dyDescent="0.25">
      <c r="A23" s="7"/>
      <c r="B23" s="5"/>
      <c r="E23" s="6"/>
      <c r="F23" s="6"/>
    </row>
    <row r="24" spans="1:6" ht="15.6" x14ac:dyDescent="0.25">
      <c r="A24" s="7"/>
      <c r="B24" s="5"/>
      <c r="E24" s="6"/>
      <c r="F24" s="6"/>
    </row>
    <row r="25" spans="1:6" ht="15.6" x14ac:dyDescent="0.25">
      <c r="A25" s="7"/>
      <c r="B25" s="5"/>
      <c r="E25" s="6"/>
      <c r="F25" s="6"/>
    </row>
    <row r="51" spans="1:2" x14ac:dyDescent="0.25">
      <c r="B51" s="1"/>
    </row>
    <row r="52" spans="1:2" x14ac:dyDescent="0.25">
      <c r="B52" s="14"/>
    </row>
    <row r="53" spans="1:2" x14ac:dyDescent="0.25">
      <c r="B53" s="14"/>
    </row>
    <row r="54" spans="1:2" x14ac:dyDescent="0.25">
      <c r="B54" s="1"/>
    </row>
    <row r="58" spans="1:2" x14ac:dyDescent="0.25">
      <c r="A58" s="1"/>
      <c r="B58" s="2"/>
    </row>
  </sheetData>
  <mergeCells count="6">
    <mergeCell ref="A13:F13"/>
    <mergeCell ref="A16:F16"/>
    <mergeCell ref="A11:F11"/>
    <mergeCell ref="A9:F9"/>
    <mergeCell ref="A12:F12"/>
    <mergeCell ref="A15:F15"/>
  </mergeCells>
  <phoneticPr fontId="0" type="noConversion"/>
  <pageMargins left="0.39370078740157483" right="0.39370078740157483" top="0.59055118110236227" bottom="0.59055118110236227" header="0.51181102362204722" footer="0.51181102362204722"/>
  <pageSetup paperSize="9" scale="85" fitToHeight="4" orientation="portrait" horizontalDpi="300" verticalDpi="300"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25"/>
  <sheetViews>
    <sheetView zoomScaleNormal="100" zoomScaleSheetLayoutView="100" workbookViewId="0">
      <selection activeCell="G2" sqref="G2"/>
    </sheetView>
  </sheetViews>
  <sheetFormatPr baseColWidth="10" defaultRowHeight="13.2" x14ac:dyDescent="0.25"/>
  <cols>
    <col min="1" max="1" width="8.44140625" customWidth="1"/>
    <col min="2" max="2" width="54.5546875" customWidth="1"/>
    <col min="3" max="3" width="6.33203125" style="1" customWidth="1"/>
    <col min="4" max="4" width="9" style="1" customWidth="1"/>
    <col min="5" max="5" width="16.6640625" customWidth="1"/>
    <col min="6" max="6" width="19.33203125" customWidth="1"/>
  </cols>
  <sheetData>
    <row r="1" spans="1:6" x14ac:dyDescent="0.25">
      <c r="A1" s="188" t="s">
        <v>291</v>
      </c>
      <c r="B1" s="189"/>
      <c r="C1" s="189"/>
      <c r="D1" s="189"/>
      <c r="E1" s="189"/>
      <c r="F1" s="189"/>
    </row>
    <row r="2" spans="1:6" ht="125.4" customHeight="1" thickBot="1" x14ac:dyDescent="0.3">
      <c r="A2" s="190"/>
      <c r="B2" s="190"/>
      <c r="C2" s="190"/>
      <c r="D2" s="190"/>
      <c r="E2" s="190"/>
      <c r="F2" s="190"/>
    </row>
    <row r="3" spans="1:6" s="171" customFormat="1" ht="12.75" customHeight="1" x14ac:dyDescent="0.25">
      <c r="A3" s="191" t="s">
        <v>1</v>
      </c>
      <c r="B3" s="193" t="s">
        <v>0</v>
      </c>
      <c r="C3" s="195" t="s">
        <v>2</v>
      </c>
      <c r="D3" s="195" t="s">
        <v>3</v>
      </c>
      <c r="E3" s="195" t="s">
        <v>290</v>
      </c>
      <c r="F3" s="170" t="s">
        <v>289</v>
      </c>
    </row>
    <row r="4" spans="1:6" s="171" customFormat="1" ht="12.75" customHeight="1" thickBot="1" x14ac:dyDescent="0.3">
      <c r="A4" s="192"/>
      <c r="B4" s="194"/>
      <c r="C4" s="196"/>
      <c r="D4" s="196"/>
      <c r="E4" s="196"/>
      <c r="F4" s="172" t="s">
        <v>4</v>
      </c>
    </row>
    <row r="5" spans="1:6" ht="15.6" x14ac:dyDescent="0.25">
      <c r="A5" s="53">
        <v>4</v>
      </c>
      <c r="B5" s="54" t="s">
        <v>8</v>
      </c>
      <c r="C5" s="55"/>
      <c r="D5" s="56"/>
      <c r="E5" s="57"/>
      <c r="F5" s="58"/>
    </row>
    <row r="6" spans="1:6" x14ac:dyDescent="0.25">
      <c r="A6" s="15" t="s">
        <v>9</v>
      </c>
      <c r="B6" s="16" t="s">
        <v>10</v>
      </c>
      <c r="C6" s="52"/>
      <c r="D6" s="18"/>
      <c r="E6" s="19"/>
      <c r="F6" s="20"/>
    </row>
    <row r="7" spans="1:6" ht="13.8" thickBot="1" x14ac:dyDescent="0.3">
      <c r="A7" s="21"/>
      <c r="B7" s="22" t="s">
        <v>11</v>
      </c>
      <c r="C7" s="23" t="s">
        <v>12</v>
      </c>
      <c r="D7" s="23"/>
      <c r="E7" s="19"/>
      <c r="F7" s="20">
        <f>E7*D7</f>
        <v>0</v>
      </c>
    </row>
    <row r="8" spans="1:6" ht="13.8" thickBot="1" x14ac:dyDescent="0.3">
      <c r="A8" s="101"/>
      <c r="B8" s="102" t="s">
        <v>13</v>
      </c>
      <c r="C8" s="103"/>
      <c r="D8" s="103"/>
      <c r="E8" s="104"/>
      <c r="F8" s="105">
        <f>F7</f>
        <v>0</v>
      </c>
    </row>
    <row r="9" spans="1:6" x14ac:dyDescent="0.25">
      <c r="A9" s="25" t="s">
        <v>14</v>
      </c>
      <c r="B9" s="26" t="s">
        <v>135</v>
      </c>
      <c r="C9" s="23"/>
      <c r="D9" s="23"/>
      <c r="E9" s="19"/>
      <c r="F9" s="20"/>
    </row>
    <row r="10" spans="1:6" x14ac:dyDescent="0.25">
      <c r="A10" s="21"/>
      <c r="B10" s="27" t="s">
        <v>15</v>
      </c>
      <c r="C10" s="23" t="s">
        <v>12</v>
      </c>
      <c r="D10" s="23"/>
      <c r="E10" s="19"/>
      <c r="F10" s="20">
        <f>E10*D10</f>
        <v>0</v>
      </c>
    </row>
    <row r="11" spans="1:6" x14ac:dyDescent="0.25">
      <c r="A11" s="21"/>
      <c r="B11" s="27" t="s">
        <v>16</v>
      </c>
      <c r="C11" s="23" t="s">
        <v>12</v>
      </c>
      <c r="D11" s="23"/>
      <c r="E11" s="19"/>
      <c r="F11" s="20">
        <f t="shared" ref="F11:F15" si="0">E11*D11</f>
        <v>0</v>
      </c>
    </row>
    <row r="12" spans="1:6" x14ac:dyDescent="0.25">
      <c r="A12" s="21"/>
      <c r="B12" s="27" t="s">
        <v>17</v>
      </c>
      <c r="C12" s="23" t="s">
        <v>12</v>
      </c>
      <c r="D12" s="23"/>
      <c r="E12" s="19"/>
      <c r="F12" s="20">
        <f t="shared" si="0"/>
        <v>0</v>
      </c>
    </row>
    <row r="13" spans="1:6" x14ac:dyDescent="0.25">
      <c r="A13" s="21"/>
      <c r="B13" s="28" t="s">
        <v>18</v>
      </c>
      <c r="C13" s="52" t="s">
        <v>12</v>
      </c>
      <c r="D13" s="23"/>
      <c r="E13" s="19"/>
      <c r="F13" s="20">
        <f t="shared" si="0"/>
        <v>0</v>
      </c>
    </row>
    <row r="14" spans="1:6" x14ac:dyDescent="0.25">
      <c r="A14" s="21"/>
      <c r="B14" s="27" t="s">
        <v>19</v>
      </c>
      <c r="C14" s="23" t="s">
        <v>12</v>
      </c>
      <c r="D14" s="23"/>
      <c r="E14" s="19"/>
      <c r="F14" s="20">
        <f t="shared" si="0"/>
        <v>0</v>
      </c>
    </row>
    <row r="15" spans="1:6" x14ac:dyDescent="0.25">
      <c r="A15" s="21"/>
      <c r="B15" s="27" t="s">
        <v>20</v>
      </c>
      <c r="C15" s="23" t="s">
        <v>12</v>
      </c>
      <c r="D15" s="23"/>
      <c r="E15" s="19"/>
      <c r="F15" s="20">
        <f t="shared" si="0"/>
        <v>0</v>
      </c>
    </row>
    <row r="16" spans="1:6" ht="13.8" thickBot="1" x14ac:dyDescent="0.3">
      <c r="A16" s="21"/>
      <c r="B16" s="29" t="s">
        <v>21</v>
      </c>
      <c r="C16" s="23"/>
      <c r="D16" s="23"/>
      <c r="E16" s="19"/>
      <c r="F16" s="20"/>
    </row>
    <row r="17" spans="1:6" ht="13.8" thickBot="1" x14ac:dyDescent="0.3">
      <c r="A17" s="106"/>
      <c r="B17" s="102" t="s">
        <v>22</v>
      </c>
      <c r="C17" s="107"/>
      <c r="D17" s="107"/>
      <c r="E17" s="108"/>
      <c r="F17" s="109">
        <f>SUM(F9:F16)</f>
        <v>0</v>
      </c>
    </row>
    <row r="18" spans="1:6" x14ac:dyDescent="0.25">
      <c r="A18" s="25" t="s">
        <v>163</v>
      </c>
      <c r="B18" s="31" t="s">
        <v>198</v>
      </c>
      <c r="C18" s="23"/>
      <c r="D18" s="23"/>
      <c r="E18" s="19"/>
      <c r="F18" s="20"/>
    </row>
    <row r="19" spans="1:6" x14ac:dyDescent="0.25">
      <c r="A19" s="30"/>
      <c r="B19" s="29" t="s">
        <v>199</v>
      </c>
      <c r="C19" s="23" t="s">
        <v>7</v>
      </c>
      <c r="D19" s="23"/>
      <c r="E19" s="19"/>
      <c r="F19" s="20">
        <f t="shared" ref="F19" si="1">E19*D19</f>
        <v>0</v>
      </c>
    </row>
    <row r="20" spans="1:6" ht="13.8" thickBot="1" x14ac:dyDescent="0.3">
      <c r="A20" s="30"/>
      <c r="B20" s="22"/>
      <c r="C20" s="23"/>
      <c r="D20" s="52"/>
      <c r="E20" s="19"/>
      <c r="F20" s="20"/>
    </row>
    <row r="21" spans="1:6" ht="13.8" thickBot="1" x14ac:dyDescent="0.3">
      <c r="A21" s="106"/>
      <c r="B21" s="102" t="s">
        <v>164</v>
      </c>
      <c r="C21" s="107"/>
      <c r="D21" s="107"/>
      <c r="E21" s="108"/>
      <c r="F21" s="109">
        <f>F19</f>
        <v>0</v>
      </c>
    </row>
    <row r="22" spans="1:6" x14ac:dyDescent="0.25">
      <c r="A22" s="30"/>
      <c r="B22" s="24"/>
      <c r="C22" s="23"/>
      <c r="D22" s="23"/>
      <c r="E22" s="19"/>
      <c r="F22" s="20"/>
    </row>
    <row r="23" spans="1:6" x14ac:dyDescent="0.25">
      <c r="A23" s="15" t="s">
        <v>23</v>
      </c>
      <c r="B23" s="31" t="s">
        <v>24</v>
      </c>
      <c r="C23" s="18"/>
      <c r="D23" s="23"/>
      <c r="E23" s="19"/>
      <c r="F23" s="20"/>
    </row>
    <row r="24" spans="1:6" x14ac:dyDescent="0.25">
      <c r="A24" s="30"/>
      <c r="B24" s="32" t="s">
        <v>25</v>
      </c>
      <c r="C24" s="23" t="s">
        <v>12</v>
      </c>
      <c r="D24" s="23"/>
      <c r="E24" s="19"/>
      <c r="F24" s="20">
        <f t="shared" ref="F24:F30" si="2">E24*D24</f>
        <v>0</v>
      </c>
    </row>
    <row r="25" spans="1:6" x14ac:dyDescent="0.25">
      <c r="A25" s="21"/>
      <c r="B25" s="28" t="s">
        <v>26</v>
      </c>
      <c r="C25" s="33" t="s">
        <v>5</v>
      </c>
      <c r="D25" s="52"/>
      <c r="E25" s="19"/>
      <c r="F25" s="20">
        <f t="shared" si="2"/>
        <v>0</v>
      </c>
    </row>
    <row r="26" spans="1:6" x14ac:dyDescent="0.25">
      <c r="A26" s="21"/>
      <c r="B26" s="27" t="s">
        <v>27</v>
      </c>
      <c r="C26" s="33" t="s">
        <v>6</v>
      </c>
      <c r="D26" s="52"/>
      <c r="E26" s="19"/>
      <c r="F26" s="20">
        <f t="shared" si="2"/>
        <v>0</v>
      </c>
    </row>
    <row r="27" spans="1:6" x14ac:dyDescent="0.25">
      <c r="A27" s="21"/>
      <c r="B27" s="29" t="s">
        <v>28</v>
      </c>
      <c r="C27" s="33" t="s">
        <v>6</v>
      </c>
      <c r="D27" s="52"/>
      <c r="E27" s="19"/>
      <c r="F27" s="20">
        <f t="shared" si="2"/>
        <v>0</v>
      </c>
    </row>
    <row r="28" spans="1:6" x14ac:dyDescent="0.25">
      <c r="A28" s="21"/>
      <c r="B28" s="27" t="s">
        <v>29</v>
      </c>
      <c r="C28" s="33" t="s">
        <v>6</v>
      </c>
      <c r="D28" s="52"/>
      <c r="E28" s="19"/>
      <c r="F28" s="20">
        <f t="shared" si="2"/>
        <v>0</v>
      </c>
    </row>
    <row r="29" spans="1:6" x14ac:dyDescent="0.25">
      <c r="A29" s="21"/>
      <c r="B29" s="28" t="s">
        <v>30</v>
      </c>
      <c r="C29" s="23" t="s">
        <v>6</v>
      </c>
      <c r="D29" s="52"/>
      <c r="E29" s="19"/>
      <c r="F29" s="20">
        <f t="shared" si="2"/>
        <v>0</v>
      </c>
    </row>
    <row r="30" spans="1:6" ht="13.8" thickBot="1" x14ac:dyDescent="0.3">
      <c r="A30" s="21"/>
      <c r="B30" s="27" t="s">
        <v>31</v>
      </c>
      <c r="C30" s="23" t="s">
        <v>6</v>
      </c>
      <c r="D30" s="52"/>
      <c r="E30" s="19"/>
      <c r="F30" s="20">
        <f t="shared" si="2"/>
        <v>0</v>
      </c>
    </row>
    <row r="31" spans="1:6" ht="13.8" thickBot="1" x14ac:dyDescent="0.3">
      <c r="A31" s="110"/>
      <c r="B31" s="102" t="s">
        <v>32</v>
      </c>
      <c r="C31" s="107"/>
      <c r="D31" s="107"/>
      <c r="E31" s="108"/>
      <c r="F31" s="109">
        <f>SUM(F23:F30)</f>
        <v>0</v>
      </c>
    </row>
    <row r="32" spans="1:6" x14ac:dyDescent="0.25">
      <c r="A32" s="88"/>
      <c r="B32" s="24"/>
      <c r="C32" s="23"/>
      <c r="D32" s="23"/>
      <c r="E32" s="19"/>
      <c r="F32" s="20"/>
    </row>
    <row r="33" spans="1:6" x14ac:dyDescent="0.25">
      <c r="A33" s="15" t="s">
        <v>161</v>
      </c>
      <c r="B33" s="16" t="s">
        <v>200</v>
      </c>
      <c r="C33" s="33"/>
      <c r="D33" s="23"/>
      <c r="E33" s="19"/>
      <c r="F33" s="20"/>
    </row>
    <row r="34" spans="1:6" x14ac:dyDescent="0.25">
      <c r="A34" s="21"/>
      <c r="B34" s="34" t="s">
        <v>222</v>
      </c>
      <c r="C34" s="52" t="s">
        <v>33</v>
      </c>
      <c r="D34" s="23"/>
      <c r="E34" s="19"/>
      <c r="F34" s="20">
        <f t="shared" ref="F34:F56" si="3">E34*D34</f>
        <v>0</v>
      </c>
    </row>
    <row r="35" spans="1:6" x14ac:dyDescent="0.25">
      <c r="A35" s="21"/>
      <c r="B35" s="34" t="s">
        <v>201</v>
      </c>
      <c r="C35" s="52" t="s">
        <v>33</v>
      </c>
      <c r="D35" s="23"/>
      <c r="E35" s="19"/>
      <c r="F35" s="20">
        <f t="shared" si="3"/>
        <v>0</v>
      </c>
    </row>
    <row r="36" spans="1:6" x14ac:dyDescent="0.25">
      <c r="A36" s="21"/>
      <c r="B36" s="34" t="s">
        <v>202</v>
      </c>
      <c r="C36" s="52" t="s">
        <v>33</v>
      </c>
      <c r="D36" s="23"/>
      <c r="E36" s="19"/>
      <c r="F36" s="20">
        <f t="shared" si="3"/>
        <v>0</v>
      </c>
    </row>
    <row r="37" spans="1:6" x14ac:dyDescent="0.25">
      <c r="A37" s="21"/>
      <c r="B37" s="29" t="s">
        <v>35</v>
      </c>
      <c r="C37" s="52" t="s">
        <v>7</v>
      </c>
      <c r="D37" s="23"/>
      <c r="E37" s="19"/>
      <c r="F37" s="20">
        <f t="shared" si="3"/>
        <v>0</v>
      </c>
    </row>
    <row r="38" spans="1:6" ht="13.8" thickBot="1" x14ac:dyDescent="0.3">
      <c r="A38" s="21"/>
      <c r="B38" s="34" t="s">
        <v>34</v>
      </c>
      <c r="C38" s="52" t="s">
        <v>7</v>
      </c>
      <c r="D38" s="23"/>
      <c r="E38" s="19"/>
      <c r="F38" s="20">
        <f t="shared" si="3"/>
        <v>0</v>
      </c>
    </row>
    <row r="39" spans="1:6" ht="13.8" thickBot="1" x14ac:dyDescent="0.3">
      <c r="A39" s="106"/>
      <c r="B39" s="102" t="s">
        <v>162</v>
      </c>
      <c r="C39" s="107"/>
      <c r="D39" s="107"/>
      <c r="E39" s="108"/>
      <c r="F39" s="109">
        <f>SUM(F32:F38)</f>
        <v>0</v>
      </c>
    </row>
    <row r="40" spans="1:6" x14ac:dyDescent="0.25">
      <c r="A40" s="30"/>
      <c r="B40" s="24"/>
      <c r="C40" s="23"/>
      <c r="D40" s="23"/>
      <c r="E40" s="19"/>
      <c r="F40" s="20"/>
    </row>
    <row r="41" spans="1:6" x14ac:dyDescent="0.25">
      <c r="A41" s="25" t="s">
        <v>203</v>
      </c>
      <c r="B41" s="16" t="s">
        <v>204</v>
      </c>
      <c r="C41" s="33"/>
      <c r="D41" s="23"/>
      <c r="E41" s="19"/>
      <c r="F41" s="20"/>
    </row>
    <row r="42" spans="1:6" x14ac:dyDescent="0.25">
      <c r="A42" s="21"/>
      <c r="B42" s="34" t="s">
        <v>147</v>
      </c>
      <c r="C42" s="52" t="s">
        <v>12</v>
      </c>
      <c r="D42" s="23"/>
      <c r="E42" s="19"/>
      <c r="F42" s="20">
        <f t="shared" si="3"/>
        <v>0</v>
      </c>
    </row>
    <row r="43" spans="1:6" x14ac:dyDescent="0.25">
      <c r="A43" s="21"/>
      <c r="B43" s="29" t="s">
        <v>35</v>
      </c>
      <c r="C43" s="52" t="s">
        <v>12</v>
      </c>
      <c r="D43" s="23"/>
      <c r="E43" s="19"/>
      <c r="F43" s="20">
        <f t="shared" si="3"/>
        <v>0</v>
      </c>
    </row>
    <row r="44" spans="1:6" ht="13.8" thickBot="1" x14ac:dyDescent="0.3">
      <c r="A44" s="21"/>
      <c r="B44" s="89" t="s">
        <v>36</v>
      </c>
      <c r="C44" s="52" t="s">
        <v>12</v>
      </c>
      <c r="D44" s="23"/>
      <c r="E44" s="19"/>
      <c r="F44" s="20">
        <f t="shared" si="3"/>
        <v>0</v>
      </c>
    </row>
    <row r="45" spans="1:6" ht="13.8" thickBot="1" x14ac:dyDescent="0.3">
      <c r="A45" s="101"/>
      <c r="B45" s="102" t="s">
        <v>205</v>
      </c>
      <c r="C45" s="107"/>
      <c r="D45" s="107"/>
      <c r="E45" s="108"/>
      <c r="F45" s="109">
        <f>SUM(F41:F44)</f>
        <v>0</v>
      </c>
    </row>
    <row r="46" spans="1:6" x14ac:dyDescent="0.25">
      <c r="A46" s="21"/>
      <c r="B46" s="24"/>
      <c r="C46" s="23"/>
      <c r="D46" s="23"/>
      <c r="E46" s="19"/>
      <c r="F46" s="20"/>
    </row>
    <row r="47" spans="1:6" x14ac:dyDescent="0.25">
      <c r="A47" s="25" t="s">
        <v>146</v>
      </c>
      <c r="B47" s="16" t="s">
        <v>206</v>
      </c>
      <c r="C47" s="33"/>
      <c r="D47" s="23"/>
      <c r="E47" s="19"/>
      <c r="F47" s="20"/>
    </row>
    <row r="48" spans="1:6" x14ac:dyDescent="0.25">
      <c r="A48" s="21"/>
      <c r="B48" s="34" t="s">
        <v>207</v>
      </c>
      <c r="C48" s="52" t="s">
        <v>12</v>
      </c>
      <c r="D48" s="23"/>
      <c r="E48" s="19"/>
      <c r="F48" s="20">
        <f t="shared" si="3"/>
        <v>0</v>
      </c>
    </row>
    <row r="49" spans="1:6" x14ac:dyDescent="0.25">
      <c r="A49" s="21"/>
      <c r="B49" s="29" t="s">
        <v>35</v>
      </c>
      <c r="C49" s="52" t="s">
        <v>12</v>
      </c>
      <c r="D49" s="23"/>
      <c r="E49" s="19"/>
      <c r="F49" s="20">
        <f t="shared" si="3"/>
        <v>0</v>
      </c>
    </row>
    <row r="50" spans="1:6" ht="13.8" thickBot="1" x14ac:dyDescent="0.3">
      <c r="A50" s="21"/>
      <c r="B50" s="89" t="s">
        <v>36</v>
      </c>
      <c r="C50" s="52" t="s">
        <v>12</v>
      </c>
      <c r="D50" s="23"/>
      <c r="E50" s="19"/>
      <c r="F50" s="20">
        <f t="shared" si="3"/>
        <v>0</v>
      </c>
    </row>
    <row r="51" spans="1:6" ht="13.8" thickBot="1" x14ac:dyDescent="0.3">
      <c r="A51" s="101"/>
      <c r="B51" s="102" t="s">
        <v>208</v>
      </c>
      <c r="C51" s="107"/>
      <c r="D51" s="107"/>
      <c r="E51" s="108"/>
      <c r="F51" s="109">
        <f>SUM(F47:F50)</f>
        <v>0</v>
      </c>
    </row>
    <row r="52" spans="1:6" x14ac:dyDescent="0.25">
      <c r="A52" s="21"/>
      <c r="B52" s="24"/>
      <c r="C52" s="23"/>
      <c r="D52" s="23"/>
      <c r="E52" s="19"/>
      <c r="F52" s="20"/>
    </row>
    <row r="53" spans="1:6" x14ac:dyDescent="0.25">
      <c r="A53" s="25" t="s">
        <v>209</v>
      </c>
      <c r="B53" s="16" t="s">
        <v>211</v>
      </c>
      <c r="C53" s="33"/>
      <c r="D53" s="23"/>
      <c r="E53" s="19"/>
      <c r="F53" s="20"/>
    </row>
    <row r="54" spans="1:6" x14ac:dyDescent="0.25">
      <c r="A54" s="21"/>
      <c r="B54" s="34" t="s">
        <v>212</v>
      </c>
      <c r="C54" s="52" t="s">
        <v>12</v>
      </c>
      <c r="D54" s="23"/>
      <c r="E54" s="19"/>
      <c r="F54" s="20">
        <f t="shared" si="3"/>
        <v>0</v>
      </c>
    </row>
    <row r="55" spans="1:6" x14ac:dyDescent="0.25">
      <c r="A55" s="21"/>
      <c r="B55" s="29" t="s">
        <v>35</v>
      </c>
      <c r="C55" s="52" t="s">
        <v>12</v>
      </c>
      <c r="D55" s="23"/>
      <c r="E55" s="19"/>
      <c r="F55" s="20">
        <f t="shared" si="3"/>
        <v>0</v>
      </c>
    </row>
    <row r="56" spans="1:6" ht="13.8" thickBot="1" x14ac:dyDescent="0.3">
      <c r="A56" s="21"/>
      <c r="B56" s="89" t="s">
        <v>36</v>
      </c>
      <c r="C56" s="52" t="s">
        <v>12</v>
      </c>
      <c r="D56" s="23"/>
      <c r="E56" s="19"/>
      <c r="F56" s="20">
        <f t="shared" si="3"/>
        <v>0</v>
      </c>
    </row>
    <row r="57" spans="1:6" ht="13.8" thickBot="1" x14ac:dyDescent="0.3">
      <c r="A57" s="101"/>
      <c r="B57" s="102" t="s">
        <v>210</v>
      </c>
      <c r="C57" s="107"/>
      <c r="D57" s="107"/>
      <c r="E57" s="108"/>
      <c r="F57" s="109">
        <f>SUM(F53:F56)</f>
        <v>0</v>
      </c>
    </row>
    <row r="58" spans="1:6" x14ac:dyDescent="0.25">
      <c r="A58" s="21"/>
      <c r="B58" s="24"/>
      <c r="C58" s="23"/>
      <c r="D58" s="23"/>
      <c r="E58" s="19"/>
      <c r="F58" s="20"/>
    </row>
    <row r="59" spans="1:6" x14ac:dyDescent="0.25">
      <c r="A59" s="25" t="s">
        <v>213</v>
      </c>
      <c r="B59" s="16" t="s">
        <v>214</v>
      </c>
      <c r="C59" s="33"/>
      <c r="D59" s="23"/>
      <c r="E59" s="19"/>
      <c r="F59" s="20"/>
    </row>
    <row r="60" spans="1:6" x14ac:dyDescent="0.25">
      <c r="A60" s="21"/>
      <c r="B60" s="34" t="s">
        <v>215</v>
      </c>
      <c r="C60" s="52" t="s">
        <v>12</v>
      </c>
      <c r="D60" s="23"/>
      <c r="E60" s="19"/>
      <c r="F60" s="20">
        <f t="shared" ref="F60:F61" si="4">E60*D60</f>
        <v>0</v>
      </c>
    </row>
    <row r="61" spans="1:6" ht="13.8" thickBot="1" x14ac:dyDescent="0.3">
      <c r="A61" s="21"/>
      <c r="B61" s="29" t="s">
        <v>35</v>
      </c>
      <c r="C61" s="52" t="s">
        <v>12</v>
      </c>
      <c r="D61" s="23"/>
      <c r="E61" s="19"/>
      <c r="F61" s="20">
        <f t="shared" si="4"/>
        <v>0</v>
      </c>
    </row>
    <row r="62" spans="1:6" ht="13.8" thickBot="1" x14ac:dyDescent="0.3">
      <c r="A62" s="101"/>
      <c r="B62" s="102" t="s">
        <v>148</v>
      </c>
      <c r="C62" s="107"/>
      <c r="D62" s="107"/>
      <c r="E62" s="108"/>
      <c r="F62" s="109">
        <f>SUM(F58:F61)</f>
        <v>0</v>
      </c>
    </row>
    <row r="63" spans="1:6" x14ac:dyDescent="0.25">
      <c r="A63" s="21"/>
      <c r="B63" s="24"/>
      <c r="C63" s="23"/>
      <c r="D63" s="23"/>
      <c r="E63" s="19"/>
      <c r="F63" s="20"/>
    </row>
    <row r="64" spans="1:6" x14ac:dyDescent="0.25">
      <c r="A64" s="25" t="s">
        <v>37</v>
      </c>
      <c r="B64" s="16" t="s">
        <v>216</v>
      </c>
      <c r="C64" s="33"/>
      <c r="D64" s="23"/>
      <c r="E64" s="19"/>
      <c r="F64" s="20"/>
    </row>
    <row r="65" spans="1:6" ht="13.8" thickBot="1" x14ac:dyDescent="0.3">
      <c r="A65" s="21"/>
      <c r="B65" s="29" t="s">
        <v>217</v>
      </c>
      <c r="C65" s="52" t="s">
        <v>12</v>
      </c>
      <c r="D65" s="23"/>
      <c r="E65" s="19"/>
      <c r="F65" s="20">
        <f t="shared" ref="F65" si="5">E65*D65</f>
        <v>0</v>
      </c>
    </row>
    <row r="66" spans="1:6" ht="13.8" thickBot="1" x14ac:dyDescent="0.3">
      <c r="A66" s="101"/>
      <c r="B66" s="102" t="s">
        <v>218</v>
      </c>
      <c r="C66" s="107"/>
      <c r="D66" s="107"/>
      <c r="E66" s="108"/>
      <c r="F66" s="109">
        <f>SUM(F65)</f>
        <v>0</v>
      </c>
    </row>
    <row r="67" spans="1:6" x14ac:dyDescent="0.25">
      <c r="A67" s="21"/>
      <c r="B67" s="24"/>
      <c r="C67" s="23"/>
      <c r="D67" s="23"/>
      <c r="E67" s="19"/>
      <c r="F67" s="20"/>
    </row>
    <row r="68" spans="1:6" x14ac:dyDescent="0.25">
      <c r="A68" s="25" t="s">
        <v>149</v>
      </c>
      <c r="B68" s="16" t="s">
        <v>219</v>
      </c>
      <c r="C68" s="33"/>
      <c r="D68" s="23"/>
      <c r="E68" s="19"/>
      <c r="F68" s="20"/>
    </row>
    <row r="69" spans="1:6" ht="13.8" thickBot="1" x14ac:dyDescent="0.3">
      <c r="A69" s="21"/>
      <c r="B69" s="29" t="s">
        <v>220</v>
      </c>
      <c r="C69" s="52" t="s">
        <v>12</v>
      </c>
      <c r="D69" s="23"/>
      <c r="E69" s="19"/>
      <c r="F69" s="20">
        <f t="shared" ref="F69" si="6">E69*D69</f>
        <v>0</v>
      </c>
    </row>
    <row r="70" spans="1:6" ht="13.8" thickBot="1" x14ac:dyDescent="0.3">
      <c r="A70" s="101"/>
      <c r="B70" s="102" t="s">
        <v>221</v>
      </c>
      <c r="C70" s="107"/>
      <c r="D70" s="107"/>
      <c r="E70" s="108"/>
      <c r="F70" s="109">
        <f>SUM(F69)</f>
        <v>0</v>
      </c>
    </row>
    <row r="71" spans="1:6" x14ac:dyDescent="0.25">
      <c r="A71" s="21"/>
      <c r="B71" s="24"/>
      <c r="C71" s="23"/>
      <c r="D71" s="23"/>
      <c r="E71" s="19"/>
      <c r="F71" s="20"/>
    </row>
    <row r="72" spans="1:6" x14ac:dyDescent="0.25">
      <c r="A72" s="35" t="s">
        <v>165</v>
      </c>
      <c r="B72" s="16" t="s">
        <v>278</v>
      </c>
      <c r="C72" s="23"/>
      <c r="D72" s="23"/>
      <c r="E72" s="19"/>
      <c r="F72" s="20"/>
    </row>
    <row r="73" spans="1:6" x14ac:dyDescent="0.25">
      <c r="A73" s="21"/>
      <c r="B73" s="29" t="s">
        <v>279</v>
      </c>
      <c r="C73" s="169" t="s">
        <v>5</v>
      </c>
      <c r="D73" s="23"/>
      <c r="E73" s="19"/>
      <c r="F73" s="20">
        <f t="shared" ref="F73:F74" si="7">E73*D73</f>
        <v>0</v>
      </c>
    </row>
    <row r="74" spans="1:6" ht="13.8" thickBot="1" x14ac:dyDescent="0.3">
      <c r="A74" s="21"/>
      <c r="B74" s="29" t="s">
        <v>280</v>
      </c>
      <c r="C74" s="169" t="s">
        <v>6</v>
      </c>
      <c r="D74" s="23"/>
      <c r="E74" s="19"/>
      <c r="F74" s="20">
        <f t="shared" si="7"/>
        <v>0</v>
      </c>
    </row>
    <row r="75" spans="1:6" ht="13.8" thickBot="1" x14ac:dyDescent="0.3">
      <c r="A75" s="101"/>
      <c r="B75" s="102" t="s">
        <v>226</v>
      </c>
      <c r="C75" s="107"/>
      <c r="D75" s="107"/>
      <c r="E75" s="108"/>
      <c r="F75" s="109">
        <f>SUM(F71:F74)</f>
        <v>0</v>
      </c>
    </row>
    <row r="76" spans="1:6" x14ac:dyDescent="0.25">
      <c r="A76" s="21"/>
      <c r="B76" s="24"/>
      <c r="C76" s="23"/>
      <c r="D76" s="23"/>
      <c r="E76" s="19"/>
      <c r="F76" s="20"/>
    </row>
    <row r="77" spans="1:6" x14ac:dyDescent="0.25">
      <c r="A77" s="35" t="s">
        <v>136</v>
      </c>
      <c r="B77" s="26" t="s">
        <v>38</v>
      </c>
      <c r="C77" s="23"/>
      <c r="D77" s="23"/>
      <c r="E77" s="19"/>
      <c r="F77" s="20"/>
    </row>
    <row r="78" spans="1:6" ht="11.25" customHeight="1" x14ac:dyDescent="0.25">
      <c r="A78" s="35"/>
      <c r="B78" s="84"/>
      <c r="C78" s="23"/>
      <c r="D78" s="23"/>
      <c r="E78" s="19"/>
      <c r="F78" s="20"/>
    </row>
    <row r="79" spans="1:6" ht="14.25" customHeight="1" x14ac:dyDescent="0.25">
      <c r="A79" s="21"/>
      <c r="B79" s="26" t="s">
        <v>39</v>
      </c>
      <c r="C79" s="23"/>
      <c r="D79" s="23"/>
      <c r="E79" s="19"/>
      <c r="F79" s="20"/>
    </row>
    <row r="80" spans="1:6" x14ac:dyDescent="0.25">
      <c r="A80" s="21"/>
      <c r="B80" s="29" t="s">
        <v>224</v>
      </c>
      <c r="C80" s="23" t="s">
        <v>6</v>
      </c>
      <c r="D80" s="23"/>
      <c r="E80" s="19"/>
      <c r="F80" s="20">
        <f t="shared" ref="F80:F81" si="8">E80*D80</f>
        <v>0</v>
      </c>
    </row>
    <row r="81" spans="1:6" x14ac:dyDescent="0.25">
      <c r="A81" s="21"/>
      <c r="B81" s="29" t="s">
        <v>223</v>
      </c>
      <c r="C81" s="23" t="s">
        <v>6</v>
      </c>
      <c r="D81" s="23"/>
      <c r="E81" s="19"/>
      <c r="F81" s="20">
        <f t="shared" si="8"/>
        <v>0</v>
      </c>
    </row>
    <row r="82" spans="1:6" ht="15.75" customHeight="1" thickBot="1" x14ac:dyDescent="0.3">
      <c r="A82" s="21"/>
      <c r="B82" s="29" t="s">
        <v>225</v>
      </c>
      <c r="C82" s="23" t="s">
        <v>6</v>
      </c>
      <c r="D82" s="23"/>
      <c r="E82" s="19"/>
      <c r="F82" s="20">
        <f t="shared" ref="F82" si="9">E82*D82</f>
        <v>0</v>
      </c>
    </row>
    <row r="83" spans="1:6" ht="13.8" thickBot="1" x14ac:dyDescent="0.3">
      <c r="A83" s="111"/>
      <c r="B83" s="112" t="s">
        <v>288</v>
      </c>
      <c r="C83" s="113"/>
      <c r="D83" s="113"/>
      <c r="E83" s="114"/>
      <c r="F83" s="122">
        <f>SUM(F79:F82)</f>
        <v>0</v>
      </c>
    </row>
    <row r="84" spans="1:6" x14ac:dyDescent="0.25">
      <c r="A84" s="21"/>
      <c r="B84" s="84"/>
      <c r="C84" s="23"/>
      <c r="D84" s="23"/>
      <c r="E84" s="19"/>
      <c r="F84" s="20"/>
    </row>
    <row r="85" spans="1:6" x14ac:dyDescent="0.25">
      <c r="A85" s="21"/>
      <c r="B85" s="26" t="s">
        <v>40</v>
      </c>
      <c r="C85" s="52"/>
      <c r="D85" s="52"/>
      <c r="E85" s="17"/>
      <c r="F85" s="85"/>
    </row>
    <row r="86" spans="1:6" x14ac:dyDescent="0.25">
      <c r="A86" s="21"/>
      <c r="B86" s="27" t="s">
        <v>41</v>
      </c>
      <c r="C86" s="23" t="s">
        <v>6</v>
      </c>
      <c r="D86" s="23"/>
      <c r="E86" s="19"/>
      <c r="F86" s="20">
        <f t="shared" ref="F86:F96" si="10">E86*D86</f>
        <v>0</v>
      </c>
    </row>
    <row r="87" spans="1:6" x14ac:dyDescent="0.25">
      <c r="A87" s="30"/>
      <c r="B87" s="27" t="s">
        <v>42</v>
      </c>
      <c r="C87" s="23" t="s">
        <v>6</v>
      </c>
      <c r="D87" s="23"/>
      <c r="E87" s="19"/>
      <c r="F87" s="20">
        <f t="shared" si="10"/>
        <v>0</v>
      </c>
    </row>
    <row r="88" spans="1:6" x14ac:dyDescent="0.25">
      <c r="A88" s="30"/>
      <c r="B88" s="27" t="s">
        <v>43</v>
      </c>
      <c r="C88" s="23" t="s">
        <v>6</v>
      </c>
      <c r="D88" s="23"/>
      <c r="E88" s="19"/>
      <c r="F88" s="20">
        <f t="shared" si="10"/>
        <v>0</v>
      </c>
    </row>
    <row r="89" spans="1:6" x14ac:dyDescent="0.25">
      <c r="A89" s="21"/>
      <c r="B89" s="27" t="s">
        <v>44</v>
      </c>
      <c r="C89" s="23" t="s">
        <v>6</v>
      </c>
      <c r="D89" s="23"/>
      <c r="E89" s="19"/>
      <c r="F89" s="20">
        <f t="shared" si="10"/>
        <v>0</v>
      </c>
    </row>
    <row r="90" spans="1:6" x14ac:dyDescent="0.25">
      <c r="A90" s="21"/>
      <c r="B90" s="27" t="s">
        <v>45</v>
      </c>
      <c r="C90" s="23" t="s">
        <v>6</v>
      </c>
      <c r="D90" s="23"/>
      <c r="E90" s="19"/>
      <c r="F90" s="20">
        <f t="shared" si="10"/>
        <v>0</v>
      </c>
    </row>
    <row r="91" spans="1:6" x14ac:dyDescent="0.25">
      <c r="A91" s="21"/>
      <c r="B91" s="27" t="s">
        <v>46</v>
      </c>
      <c r="C91" s="23" t="s">
        <v>6</v>
      </c>
      <c r="D91" s="23"/>
      <c r="E91" s="19"/>
      <c r="F91" s="20">
        <f t="shared" si="10"/>
        <v>0</v>
      </c>
    </row>
    <row r="92" spans="1:6" x14ac:dyDescent="0.25">
      <c r="A92" s="21"/>
      <c r="B92" s="27" t="s">
        <v>47</v>
      </c>
      <c r="C92" s="23" t="s">
        <v>6</v>
      </c>
      <c r="D92" s="23"/>
      <c r="E92" s="19"/>
      <c r="F92" s="20">
        <f t="shared" si="10"/>
        <v>0</v>
      </c>
    </row>
    <row r="93" spans="1:6" x14ac:dyDescent="0.25">
      <c r="A93" s="21"/>
      <c r="B93" s="27" t="s">
        <v>48</v>
      </c>
      <c r="C93" s="23" t="s">
        <v>6</v>
      </c>
      <c r="D93" s="23"/>
      <c r="E93" s="19"/>
      <c r="F93" s="20">
        <f t="shared" si="10"/>
        <v>0</v>
      </c>
    </row>
    <row r="94" spans="1:6" x14ac:dyDescent="0.25">
      <c r="A94" s="21"/>
      <c r="B94" s="29" t="s">
        <v>49</v>
      </c>
      <c r="C94" s="23"/>
      <c r="D94" s="23"/>
      <c r="E94" s="19"/>
      <c r="F94" s="20"/>
    </row>
    <row r="95" spans="1:6" x14ac:dyDescent="0.25">
      <c r="A95" s="21"/>
      <c r="B95" s="86" t="s">
        <v>50</v>
      </c>
      <c r="C95" s="23" t="s">
        <v>6</v>
      </c>
      <c r="D95" s="23"/>
      <c r="E95" s="19"/>
      <c r="F95" s="20">
        <f t="shared" si="10"/>
        <v>0</v>
      </c>
    </row>
    <row r="96" spans="1:6" x14ac:dyDescent="0.25">
      <c r="A96" s="21"/>
      <c r="B96" s="86" t="s">
        <v>51</v>
      </c>
      <c r="C96" s="23" t="s">
        <v>6</v>
      </c>
      <c r="D96" s="23"/>
      <c r="E96" s="19"/>
      <c r="F96" s="20">
        <f t="shared" si="10"/>
        <v>0</v>
      </c>
    </row>
    <row r="97" spans="1:6" ht="15" customHeight="1" x14ac:dyDescent="0.25">
      <c r="A97" s="111"/>
      <c r="B97" s="112" t="s">
        <v>227</v>
      </c>
      <c r="C97" s="113"/>
      <c r="D97" s="113"/>
      <c r="E97" s="114"/>
      <c r="F97" s="115">
        <f>SUM(F86:F96)</f>
        <v>0</v>
      </c>
    </row>
    <row r="98" spans="1:6" ht="15" customHeight="1" x14ac:dyDescent="0.25">
      <c r="A98" s="21"/>
      <c r="B98" s="84"/>
      <c r="C98" s="23"/>
      <c r="D98" s="23"/>
      <c r="E98" s="19"/>
      <c r="F98" s="20"/>
    </row>
    <row r="99" spans="1:6" ht="15" customHeight="1" x14ac:dyDescent="0.25">
      <c r="A99" s="21"/>
      <c r="B99" s="26" t="s">
        <v>52</v>
      </c>
      <c r="C99" s="23"/>
      <c r="D99" s="52"/>
      <c r="E99" s="17"/>
      <c r="F99" s="85"/>
    </row>
    <row r="100" spans="1:6" ht="15" customHeight="1" x14ac:dyDescent="0.25">
      <c r="A100" s="30"/>
      <c r="B100" s="29" t="s">
        <v>53</v>
      </c>
      <c r="C100" s="23" t="s">
        <v>6</v>
      </c>
      <c r="D100" s="52"/>
      <c r="E100" s="17"/>
      <c r="F100" s="20">
        <f t="shared" ref="F100:F104" si="11">E100*D100</f>
        <v>0</v>
      </c>
    </row>
    <row r="101" spans="1:6" ht="15" customHeight="1" x14ac:dyDescent="0.25">
      <c r="A101" s="87"/>
      <c r="B101" s="29" t="s">
        <v>54</v>
      </c>
      <c r="C101" s="23" t="s">
        <v>6</v>
      </c>
      <c r="D101" s="52"/>
      <c r="E101" s="17"/>
      <c r="F101" s="20">
        <f t="shared" si="11"/>
        <v>0</v>
      </c>
    </row>
    <row r="102" spans="1:6" ht="15" customHeight="1" x14ac:dyDescent="0.25">
      <c r="A102" s="30"/>
      <c r="B102" s="29" t="s">
        <v>55</v>
      </c>
      <c r="C102" s="23" t="s">
        <v>6</v>
      </c>
      <c r="D102" s="52"/>
      <c r="E102" s="17"/>
      <c r="F102" s="20">
        <f t="shared" si="11"/>
        <v>0</v>
      </c>
    </row>
    <row r="103" spans="1:6" ht="15" customHeight="1" x14ac:dyDescent="0.25">
      <c r="A103" s="21"/>
      <c r="B103" s="29" t="s">
        <v>56</v>
      </c>
      <c r="C103" s="23" t="s">
        <v>6</v>
      </c>
      <c r="D103" s="18"/>
      <c r="E103" s="19"/>
      <c r="F103" s="20">
        <f t="shared" si="11"/>
        <v>0</v>
      </c>
    </row>
    <row r="104" spans="1:6" x14ac:dyDescent="0.25">
      <c r="A104" s="30"/>
      <c r="B104" s="29" t="s">
        <v>57</v>
      </c>
      <c r="C104" s="23" t="s">
        <v>6</v>
      </c>
      <c r="D104" s="23"/>
      <c r="E104" s="19"/>
      <c r="F104" s="20">
        <f t="shared" si="11"/>
        <v>0</v>
      </c>
    </row>
    <row r="105" spans="1:6" x14ac:dyDescent="0.25">
      <c r="A105" s="21"/>
      <c r="B105" s="22"/>
      <c r="C105" s="23"/>
      <c r="D105" s="23"/>
      <c r="E105" s="19"/>
      <c r="F105" s="20"/>
    </row>
    <row r="106" spans="1:6" x14ac:dyDescent="0.25">
      <c r="A106" s="111"/>
      <c r="B106" s="112" t="s">
        <v>227</v>
      </c>
      <c r="C106" s="113"/>
      <c r="D106" s="113"/>
      <c r="E106" s="116"/>
      <c r="F106" s="115">
        <f>SUM(F100:F104)</f>
        <v>0</v>
      </c>
    </row>
    <row r="107" spans="1:6" x14ac:dyDescent="0.25">
      <c r="A107" s="21"/>
      <c r="B107" s="84"/>
      <c r="C107" s="23"/>
      <c r="D107" s="23"/>
      <c r="E107" s="36"/>
      <c r="F107" s="20"/>
    </row>
    <row r="108" spans="1:6" x14ac:dyDescent="0.25">
      <c r="A108" s="21"/>
      <c r="B108" s="16" t="s">
        <v>58</v>
      </c>
      <c r="C108" s="23"/>
      <c r="D108" s="23"/>
      <c r="E108" s="19"/>
      <c r="F108" s="20"/>
    </row>
    <row r="109" spans="1:6" x14ac:dyDescent="0.25">
      <c r="A109" s="21"/>
      <c r="B109" s="90" t="s">
        <v>59</v>
      </c>
      <c r="C109" s="23" t="s">
        <v>6</v>
      </c>
      <c r="D109" s="23"/>
      <c r="E109" s="19"/>
      <c r="F109" s="20">
        <f t="shared" ref="F109:F114" si="12">E109*D109</f>
        <v>0</v>
      </c>
    </row>
    <row r="110" spans="1:6" x14ac:dyDescent="0.25">
      <c r="A110" s="21"/>
      <c r="B110" s="90" t="s">
        <v>60</v>
      </c>
      <c r="C110" s="23" t="s">
        <v>6</v>
      </c>
      <c r="D110" s="23"/>
      <c r="E110" s="19"/>
      <c r="F110" s="20">
        <f t="shared" si="12"/>
        <v>0</v>
      </c>
    </row>
    <row r="111" spans="1:6" x14ac:dyDescent="0.25">
      <c r="A111" s="21"/>
      <c r="B111" s="90" t="s">
        <v>61</v>
      </c>
      <c r="C111" s="23" t="s">
        <v>6</v>
      </c>
      <c r="D111" s="23"/>
      <c r="E111" s="19"/>
      <c r="F111" s="20">
        <f t="shared" si="12"/>
        <v>0</v>
      </c>
    </row>
    <row r="112" spans="1:6" x14ac:dyDescent="0.25">
      <c r="A112" s="21"/>
      <c r="B112" s="90" t="s">
        <v>61</v>
      </c>
      <c r="C112" s="23" t="s">
        <v>6</v>
      </c>
      <c r="D112" s="23"/>
      <c r="E112" s="19"/>
      <c r="F112" s="20">
        <f t="shared" si="12"/>
        <v>0</v>
      </c>
    </row>
    <row r="113" spans="1:6" x14ac:dyDescent="0.25">
      <c r="A113" s="21"/>
      <c r="B113" s="27" t="s">
        <v>62</v>
      </c>
      <c r="C113" s="23" t="s">
        <v>6</v>
      </c>
      <c r="D113" s="23"/>
      <c r="E113" s="19"/>
      <c r="F113" s="20">
        <f t="shared" si="12"/>
        <v>0</v>
      </c>
    </row>
    <row r="114" spans="1:6" x14ac:dyDescent="0.25">
      <c r="A114" s="21"/>
      <c r="B114" s="29" t="s">
        <v>63</v>
      </c>
      <c r="C114" s="23" t="s">
        <v>6</v>
      </c>
      <c r="D114" s="23"/>
      <c r="E114" s="19"/>
      <c r="F114" s="20">
        <f t="shared" si="12"/>
        <v>0</v>
      </c>
    </row>
    <row r="115" spans="1:6" x14ac:dyDescent="0.25">
      <c r="A115" s="21"/>
      <c r="B115" s="27"/>
      <c r="C115" s="23"/>
      <c r="D115" s="23"/>
      <c r="E115" s="19"/>
      <c r="F115" s="20"/>
    </row>
    <row r="116" spans="1:6" ht="12.75" customHeight="1" x14ac:dyDescent="0.25">
      <c r="A116" s="111"/>
      <c r="B116" s="112" t="s">
        <v>227</v>
      </c>
      <c r="C116" s="113"/>
      <c r="D116" s="113"/>
      <c r="E116" s="114"/>
      <c r="F116" s="115">
        <f>SUM(F109:F114)</f>
        <v>0</v>
      </c>
    </row>
    <row r="117" spans="1:6" ht="12.75" customHeight="1" x14ac:dyDescent="0.25">
      <c r="A117" s="21"/>
      <c r="B117" s="84"/>
      <c r="C117" s="23"/>
      <c r="D117" s="23"/>
      <c r="E117" s="19"/>
      <c r="F117" s="20"/>
    </row>
    <row r="118" spans="1:6" s="38" customFormat="1" x14ac:dyDescent="0.25">
      <c r="A118" s="21"/>
      <c r="B118" s="26" t="s">
        <v>64</v>
      </c>
      <c r="C118" s="18"/>
      <c r="D118" s="18"/>
      <c r="E118" s="19"/>
      <c r="F118" s="20"/>
    </row>
    <row r="119" spans="1:6" s="38" customFormat="1" x14ac:dyDescent="0.25">
      <c r="A119" s="35"/>
      <c r="B119" s="29" t="s">
        <v>11</v>
      </c>
      <c r="C119" s="18" t="s">
        <v>7</v>
      </c>
      <c r="D119" s="18"/>
      <c r="E119" s="19"/>
      <c r="F119" s="20">
        <f>E119*D119</f>
        <v>0</v>
      </c>
    </row>
    <row r="120" spans="1:6" s="38" customFormat="1" x14ac:dyDescent="0.25">
      <c r="A120" s="111"/>
      <c r="B120" s="112" t="s">
        <v>227</v>
      </c>
      <c r="C120" s="113"/>
      <c r="D120" s="113"/>
      <c r="E120" s="114"/>
      <c r="F120" s="115">
        <f>F119</f>
        <v>0</v>
      </c>
    </row>
    <row r="121" spans="1:6" s="38" customFormat="1" ht="13.8" thickBot="1" x14ac:dyDescent="0.3">
      <c r="A121" s="30"/>
      <c r="B121" s="84"/>
      <c r="C121" s="23"/>
      <c r="D121" s="23"/>
      <c r="E121" s="36"/>
      <c r="F121" s="120"/>
    </row>
    <row r="122" spans="1:6" s="38" customFormat="1" ht="13.8" thickBot="1" x14ac:dyDescent="0.3">
      <c r="A122" s="101"/>
      <c r="B122" s="117" t="s">
        <v>281</v>
      </c>
      <c r="C122" s="107"/>
      <c r="D122" s="107"/>
      <c r="E122" s="118"/>
      <c r="F122" s="119">
        <f>F120+F116+F106+F97+F83</f>
        <v>0</v>
      </c>
    </row>
    <row r="123" spans="1:6" s="38" customFormat="1" x14ac:dyDescent="0.25">
      <c r="A123" s="21"/>
      <c r="B123" s="91"/>
      <c r="C123" s="23"/>
      <c r="D123" s="23"/>
      <c r="E123" s="36"/>
      <c r="F123" s="121"/>
    </row>
    <row r="124" spans="1:6" s="38" customFormat="1" x14ac:dyDescent="0.25">
      <c r="A124" s="35" t="s">
        <v>150</v>
      </c>
      <c r="B124" s="26" t="s">
        <v>66</v>
      </c>
      <c r="C124" s="18"/>
      <c r="D124" s="18"/>
      <c r="E124" s="19"/>
      <c r="F124" s="20"/>
    </row>
    <row r="125" spans="1:6" s="38" customFormat="1" x14ac:dyDescent="0.25">
      <c r="A125" s="35"/>
      <c r="B125" s="29" t="s">
        <v>67</v>
      </c>
      <c r="C125" s="18" t="s">
        <v>5</v>
      </c>
      <c r="D125" s="18"/>
      <c r="E125" s="19"/>
      <c r="F125" s="20">
        <f>E125*D125</f>
        <v>0</v>
      </c>
    </row>
    <row r="126" spans="1:6" s="38" customFormat="1" x14ac:dyDescent="0.25">
      <c r="A126" s="35"/>
      <c r="B126" s="29" t="s">
        <v>68</v>
      </c>
      <c r="C126" s="18" t="s">
        <v>6</v>
      </c>
      <c r="D126" s="18"/>
      <c r="E126" s="19"/>
      <c r="F126" s="20">
        <f t="shared" ref="F126:F127" si="13">E126*D126</f>
        <v>0</v>
      </c>
    </row>
    <row r="127" spans="1:6" s="38" customFormat="1" ht="13.8" thickBot="1" x14ac:dyDescent="0.3">
      <c r="A127" s="35"/>
      <c r="B127" s="29" t="s">
        <v>69</v>
      </c>
      <c r="C127" s="18" t="s">
        <v>7</v>
      </c>
      <c r="D127" s="18"/>
      <c r="E127" s="19"/>
      <c r="F127" s="20">
        <f t="shared" si="13"/>
        <v>0</v>
      </c>
    </row>
    <row r="128" spans="1:6" s="38" customFormat="1" ht="13.8" thickBot="1" x14ac:dyDescent="0.3">
      <c r="A128" s="106"/>
      <c r="B128" s="102" t="s">
        <v>151</v>
      </c>
      <c r="C128" s="107"/>
      <c r="D128" s="107"/>
      <c r="E128" s="108"/>
      <c r="F128" s="109">
        <f>SUM(F125:F127)</f>
        <v>0</v>
      </c>
    </row>
    <row r="129" spans="1:6" s="38" customFormat="1" x14ac:dyDescent="0.25">
      <c r="A129" s="30"/>
      <c r="B129" s="24"/>
      <c r="C129" s="23"/>
      <c r="D129" s="23"/>
      <c r="E129" s="19"/>
      <c r="F129" s="20"/>
    </row>
    <row r="130" spans="1:6" s="38" customFormat="1" x14ac:dyDescent="0.25">
      <c r="A130" s="35" t="s">
        <v>65</v>
      </c>
      <c r="B130" s="26" t="s">
        <v>96</v>
      </c>
      <c r="C130" s="23"/>
      <c r="D130" s="23"/>
      <c r="E130" s="19"/>
      <c r="F130" s="20"/>
    </row>
    <row r="131" spans="1:6" s="38" customFormat="1" x14ac:dyDescent="0.25">
      <c r="A131" s="30"/>
      <c r="B131" s="92" t="s">
        <v>97</v>
      </c>
      <c r="C131" s="23" t="s">
        <v>33</v>
      </c>
      <c r="D131" s="23"/>
      <c r="E131" s="19"/>
      <c r="F131" s="20">
        <f>E131*D131</f>
        <v>0</v>
      </c>
    </row>
    <row r="132" spans="1:6" s="38" customFormat="1" x14ac:dyDescent="0.25">
      <c r="A132" s="30"/>
      <c r="B132" s="92" t="s">
        <v>98</v>
      </c>
      <c r="C132" s="23" t="s">
        <v>33</v>
      </c>
      <c r="D132" s="23"/>
      <c r="E132" s="19"/>
      <c r="F132" s="20">
        <f t="shared" ref="F132:F142" si="14">E132*D132</f>
        <v>0</v>
      </c>
    </row>
    <row r="133" spans="1:6" s="38" customFormat="1" x14ac:dyDescent="0.25">
      <c r="A133" s="30"/>
      <c r="B133" s="92" t="s">
        <v>99</v>
      </c>
      <c r="C133" s="23" t="s">
        <v>33</v>
      </c>
      <c r="D133" s="23"/>
      <c r="E133" s="19"/>
      <c r="F133" s="20">
        <f t="shared" si="14"/>
        <v>0</v>
      </c>
    </row>
    <row r="134" spans="1:6" s="38" customFormat="1" x14ac:dyDescent="0.25">
      <c r="A134" s="30"/>
      <c r="B134" s="92" t="s">
        <v>100</v>
      </c>
      <c r="C134" s="23" t="s">
        <v>33</v>
      </c>
      <c r="D134" s="23"/>
      <c r="E134" s="19"/>
      <c r="F134" s="20">
        <f t="shared" si="14"/>
        <v>0</v>
      </c>
    </row>
    <row r="135" spans="1:6" s="38" customFormat="1" x14ac:dyDescent="0.25">
      <c r="A135" s="30"/>
      <c r="B135" s="92" t="s">
        <v>101</v>
      </c>
      <c r="C135" s="23" t="s">
        <v>33</v>
      </c>
      <c r="D135" s="23"/>
      <c r="E135" s="19"/>
      <c r="F135" s="20">
        <f t="shared" si="14"/>
        <v>0</v>
      </c>
    </row>
    <row r="136" spans="1:6" s="38" customFormat="1" x14ac:dyDescent="0.25">
      <c r="A136" s="30"/>
      <c r="B136" s="92" t="s">
        <v>102</v>
      </c>
      <c r="C136" s="23" t="s">
        <v>33</v>
      </c>
      <c r="D136" s="23"/>
      <c r="E136" s="19"/>
      <c r="F136" s="20">
        <f t="shared" si="14"/>
        <v>0</v>
      </c>
    </row>
    <row r="137" spans="1:6" s="38" customFormat="1" x14ac:dyDescent="0.25">
      <c r="A137" s="30"/>
      <c r="B137" s="92" t="s">
        <v>103</v>
      </c>
      <c r="C137" s="23" t="s">
        <v>33</v>
      </c>
      <c r="D137" s="23"/>
      <c r="E137" s="19"/>
      <c r="F137" s="20">
        <f t="shared" si="14"/>
        <v>0</v>
      </c>
    </row>
    <row r="138" spans="1:6" s="38" customFormat="1" x14ac:dyDescent="0.25">
      <c r="A138" s="30"/>
      <c r="B138" s="92" t="s">
        <v>104</v>
      </c>
      <c r="C138" s="23" t="s">
        <v>33</v>
      </c>
      <c r="D138" s="23"/>
      <c r="E138" s="19"/>
      <c r="F138" s="20">
        <f t="shared" si="14"/>
        <v>0</v>
      </c>
    </row>
    <row r="139" spans="1:6" s="38" customFormat="1" x14ac:dyDescent="0.25">
      <c r="A139" s="30"/>
      <c r="B139" s="92" t="s">
        <v>105</v>
      </c>
      <c r="C139" s="23" t="s">
        <v>33</v>
      </c>
      <c r="D139" s="23"/>
      <c r="E139" s="19"/>
      <c r="F139" s="20">
        <f t="shared" si="14"/>
        <v>0</v>
      </c>
    </row>
    <row r="140" spans="1:6" s="38" customFormat="1" x14ac:dyDescent="0.25">
      <c r="A140" s="30"/>
      <c r="B140" s="92" t="s">
        <v>106</v>
      </c>
      <c r="C140" s="23" t="s">
        <v>33</v>
      </c>
      <c r="D140" s="23"/>
      <c r="E140" s="19"/>
      <c r="F140" s="20">
        <f t="shared" si="14"/>
        <v>0</v>
      </c>
    </row>
    <row r="141" spans="1:6" s="38" customFormat="1" x14ac:dyDescent="0.25">
      <c r="A141" s="30"/>
      <c r="B141" s="92" t="s">
        <v>107</v>
      </c>
      <c r="C141" s="23" t="s">
        <v>33</v>
      </c>
      <c r="D141" s="23"/>
      <c r="E141" s="19"/>
      <c r="F141" s="20">
        <f t="shared" si="14"/>
        <v>0</v>
      </c>
    </row>
    <row r="142" spans="1:6" s="38" customFormat="1" ht="13.8" thickBot="1" x14ac:dyDescent="0.3">
      <c r="A142" s="21"/>
      <c r="B142" s="92" t="s">
        <v>108</v>
      </c>
      <c r="C142" s="23" t="s">
        <v>12</v>
      </c>
      <c r="D142" s="23"/>
      <c r="E142" s="19"/>
      <c r="F142" s="20">
        <f t="shared" si="14"/>
        <v>0</v>
      </c>
    </row>
    <row r="143" spans="1:6" s="38" customFormat="1" ht="13.8" thickBot="1" x14ac:dyDescent="0.3">
      <c r="A143" s="101"/>
      <c r="B143" s="102" t="s">
        <v>282</v>
      </c>
      <c r="C143" s="107"/>
      <c r="D143" s="107"/>
      <c r="E143" s="108"/>
      <c r="F143" s="109">
        <f>SUM(F131:F142)</f>
        <v>0</v>
      </c>
    </row>
    <row r="144" spans="1:6" s="38" customFormat="1" x14ac:dyDescent="0.25">
      <c r="A144" s="30"/>
      <c r="B144" s="29"/>
      <c r="C144" s="23"/>
      <c r="D144" s="23"/>
      <c r="E144" s="19"/>
      <c r="F144" s="20"/>
    </row>
    <row r="145" spans="1:6" s="38" customFormat="1" x14ac:dyDescent="0.25">
      <c r="A145" s="35" t="s">
        <v>230</v>
      </c>
      <c r="B145" s="26" t="s">
        <v>70</v>
      </c>
      <c r="C145" s="23"/>
      <c r="D145" s="23"/>
      <c r="E145" s="19"/>
      <c r="F145" s="20"/>
    </row>
    <row r="146" spans="1:6" s="38" customFormat="1" ht="12.75" customHeight="1" x14ac:dyDescent="0.25">
      <c r="A146" s="21"/>
      <c r="B146" s="26" t="s">
        <v>71</v>
      </c>
      <c r="C146" s="23"/>
      <c r="D146" s="23"/>
      <c r="E146" s="19"/>
      <c r="F146" s="20"/>
    </row>
    <row r="147" spans="1:6" s="38" customFormat="1" x14ac:dyDescent="0.25">
      <c r="A147" s="39"/>
      <c r="B147" s="93" t="s">
        <v>72</v>
      </c>
      <c r="C147" s="23"/>
      <c r="D147" s="100"/>
      <c r="E147" s="40"/>
      <c r="F147" s="41"/>
    </row>
    <row r="148" spans="1:6" s="38" customFormat="1" x14ac:dyDescent="0.25">
      <c r="A148" s="39"/>
      <c r="B148" s="94" t="s">
        <v>73</v>
      </c>
      <c r="C148" s="23"/>
      <c r="D148" s="100"/>
      <c r="E148" s="40"/>
      <c r="F148" s="41"/>
    </row>
    <row r="149" spans="1:6" s="38" customFormat="1" x14ac:dyDescent="0.25">
      <c r="A149" s="39"/>
      <c r="B149"/>
      <c r="C149" s="23"/>
      <c r="D149" s="100"/>
      <c r="E149" s="40"/>
      <c r="F149" s="41"/>
    </row>
    <row r="150" spans="1:6" s="38" customFormat="1" x14ac:dyDescent="0.25">
      <c r="A150" s="39"/>
      <c r="B150" s="42" t="s">
        <v>152</v>
      </c>
      <c r="C150" s="23"/>
      <c r="D150" s="100"/>
      <c r="E150" s="40"/>
      <c r="F150" s="41"/>
    </row>
    <row r="151" spans="1:6" s="38" customFormat="1" x14ac:dyDescent="0.25">
      <c r="A151" s="39"/>
      <c r="B151" s="34" t="s">
        <v>74</v>
      </c>
      <c r="C151" s="23" t="s">
        <v>5</v>
      </c>
      <c r="D151" s="100"/>
      <c r="E151" s="40"/>
      <c r="F151" s="20">
        <f>E151*D151</f>
        <v>0</v>
      </c>
    </row>
    <row r="152" spans="1:6" s="38" customFormat="1" x14ac:dyDescent="0.25">
      <c r="A152" s="39"/>
      <c r="B152" s="34" t="s">
        <v>75</v>
      </c>
      <c r="C152" s="23" t="s">
        <v>5</v>
      </c>
      <c r="D152" s="100"/>
      <c r="E152" s="40"/>
      <c r="F152" s="20">
        <f t="shared" ref="F152:F157" si="15">E152*D152</f>
        <v>0</v>
      </c>
    </row>
    <row r="153" spans="1:6" s="38" customFormat="1" x14ac:dyDescent="0.25">
      <c r="A153" s="39"/>
      <c r="B153" s="34" t="s">
        <v>76</v>
      </c>
      <c r="C153" s="23" t="s">
        <v>5</v>
      </c>
      <c r="D153" s="100"/>
      <c r="E153" s="40"/>
      <c r="F153" s="20">
        <f t="shared" si="15"/>
        <v>0</v>
      </c>
    </row>
    <row r="154" spans="1:6" s="38" customFormat="1" x14ac:dyDescent="0.25">
      <c r="A154" s="39"/>
      <c r="B154" s="34" t="s">
        <v>77</v>
      </c>
      <c r="C154" s="23" t="s">
        <v>5</v>
      </c>
      <c r="D154" s="100"/>
      <c r="E154" s="40"/>
      <c r="F154" s="20">
        <f t="shared" si="15"/>
        <v>0</v>
      </c>
    </row>
    <row r="155" spans="1:6" s="38" customFormat="1" x14ac:dyDescent="0.25">
      <c r="A155" s="39"/>
      <c r="B155" s="38" t="s">
        <v>78</v>
      </c>
      <c r="C155" s="23" t="s">
        <v>5</v>
      </c>
      <c r="D155" s="100"/>
      <c r="E155" s="40"/>
      <c r="F155" s="20">
        <f t="shared" si="15"/>
        <v>0</v>
      </c>
    </row>
    <row r="156" spans="1:6" s="38" customFormat="1" x14ac:dyDescent="0.25">
      <c r="A156" s="39"/>
      <c r="B156" s="28" t="s">
        <v>79</v>
      </c>
      <c r="C156" s="23" t="s">
        <v>5</v>
      </c>
      <c r="D156" s="100"/>
      <c r="E156" s="40"/>
      <c r="F156" s="20">
        <f t="shared" si="15"/>
        <v>0</v>
      </c>
    </row>
    <row r="157" spans="1:6" s="38" customFormat="1" x14ac:dyDescent="0.25">
      <c r="A157" s="39"/>
      <c r="B157" s="34" t="s">
        <v>80</v>
      </c>
      <c r="C157" s="23" t="s">
        <v>5</v>
      </c>
      <c r="D157" s="100"/>
      <c r="E157" s="40"/>
      <c r="F157" s="20">
        <f t="shared" si="15"/>
        <v>0</v>
      </c>
    </row>
    <row r="158" spans="1:6" s="38" customFormat="1" x14ac:dyDescent="0.25">
      <c r="A158" s="35"/>
      <c r="B158" s="28"/>
      <c r="C158" s="23"/>
      <c r="D158" s="23"/>
      <c r="E158" s="19"/>
      <c r="F158" s="20"/>
    </row>
    <row r="159" spans="1:6" s="38" customFormat="1" x14ac:dyDescent="0.25">
      <c r="A159" s="35"/>
      <c r="B159" s="42" t="s">
        <v>153</v>
      </c>
      <c r="C159" s="23"/>
      <c r="D159" s="23"/>
      <c r="E159" s="19"/>
      <c r="F159" s="20"/>
    </row>
    <row r="160" spans="1:6" s="38" customFormat="1" x14ac:dyDescent="0.25">
      <c r="A160" s="35"/>
      <c r="B160" s="34" t="s">
        <v>75</v>
      </c>
      <c r="C160" s="23" t="s">
        <v>5</v>
      </c>
      <c r="D160" s="23"/>
      <c r="E160" s="19"/>
      <c r="F160" s="20">
        <f t="shared" ref="F160" si="16">E160*D160</f>
        <v>0</v>
      </c>
    </row>
    <row r="161" spans="1:6" s="38" customFormat="1" x14ac:dyDescent="0.25">
      <c r="A161" s="35"/>
      <c r="B161" s="34" t="s">
        <v>76</v>
      </c>
      <c r="C161" s="23"/>
      <c r="D161" s="23"/>
      <c r="E161" s="19"/>
      <c r="F161" s="20"/>
    </row>
    <row r="162" spans="1:6" s="38" customFormat="1" x14ac:dyDescent="0.25">
      <c r="A162" s="21"/>
      <c r="B162" s="28" t="s">
        <v>81</v>
      </c>
      <c r="C162" s="23" t="s">
        <v>5</v>
      </c>
      <c r="D162" s="23"/>
      <c r="E162" s="19"/>
      <c r="F162" s="20">
        <f t="shared" ref="F162" si="17">E162*D162</f>
        <v>0</v>
      </c>
    </row>
    <row r="163" spans="1:6" s="38" customFormat="1" x14ac:dyDescent="0.25">
      <c r="A163" s="21"/>
      <c r="B163" s="42" t="s">
        <v>137</v>
      </c>
      <c r="C163" s="23"/>
      <c r="D163" s="23"/>
      <c r="E163" s="19"/>
      <c r="F163" s="20"/>
    </row>
    <row r="164" spans="1:6" s="38" customFormat="1" x14ac:dyDescent="0.25">
      <c r="A164" s="21"/>
      <c r="B164" s="28" t="s">
        <v>82</v>
      </c>
      <c r="C164" s="23" t="s">
        <v>5</v>
      </c>
      <c r="D164" s="23"/>
      <c r="E164" s="19"/>
      <c r="F164" s="20">
        <f t="shared" ref="F164:F169" si="18">E164*D164</f>
        <v>0</v>
      </c>
    </row>
    <row r="165" spans="1:6" s="38" customFormat="1" x14ac:dyDescent="0.25">
      <c r="A165" s="21"/>
      <c r="B165" s="34" t="s">
        <v>228</v>
      </c>
      <c r="C165" s="23" t="s">
        <v>5</v>
      </c>
      <c r="D165" s="23"/>
      <c r="E165" s="19"/>
      <c r="F165" s="20">
        <f t="shared" si="18"/>
        <v>0</v>
      </c>
    </row>
    <row r="166" spans="1:6" s="38" customFormat="1" x14ac:dyDescent="0.25">
      <c r="A166" s="21"/>
      <c r="B166" s="34" t="s">
        <v>229</v>
      </c>
      <c r="C166" s="23" t="s">
        <v>5</v>
      </c>
      <c r="D166" s="23"/>
      <c r="E166" s="19"/>
      <c r="F166" s="20">
        <f t="shared" si="18"/>
        <v>0</v>
      </c>
    </row>
    <row r="167" spans="1:6" s="38" customFormat="1" x14ac:dyDescent="0.25">
      <c r="A167" s="30"/>
      <c r="B167" s="34" t="s">
        <v>83</v>
      </c>
      <c r="C167" s="23" t="s">
        <v>5</v>
      </c>
      <c r="D167" s="23"/>
      <c r="E167" s="19"/>
      <c r="F167" s="20">
        <f t="shared" si="18"/>
        <v>0</v>
      </c>
    </row>
    <row r="168" spans="1:6" s="38" customFormat="1" x14ac:dyDescent="0.25">
      <c r="A168" s="30"/>
      <c r="B168" s="34" t="s">
        <v>84</v>
      </c>
      <c r="C168" s="23" t="s">
        <v>5</v>
      </c>
      <c r="D168" s="23"/>
      <c r="E168" s="19"/>
      <c r="F168" s="20">
        <f t="shared" si="18"/>
        <v>0</v>
      </c>
    </row>
    <row r="169" spans="1:6" s="38" customFormat="1" ht="13.8" thickBot="1" x14ac:dyDescent="0.3">
      <c r="A169" s="30"/>
      <c r="B169" s="34" t="s">
        <v>231</v>
      </c>
      <c r="C169" s="23" t="s">
        <v>33</v>
      </c>
      <c r="D169" s="23"/>
      <c r="E169" s="19"/>
      <c r="F169" s="20">
        <f t="shared" si="18"/>
        <v>0</v>
      </c>
    </row>
    <row r="170" spans="1:6" s="38" customFormat="1" ht="13.8" thickBot="1" x14ac:dyDescent="0.3">
      <c r="A170" s="106"/>
      <c r="B170" s="102" t="s">
        <v>283</v>
      </c>
      <c r="C170" s="107"/>
      <c r="D170" s="107"/>
      <c r="E170" s="108"/>
      <c r="F170" s="109">
        <f>SUM(F150:F169)</f>
        <v>0</v>
      </c>
    </row>
    <row r="171" spans="1:6" s="38" customFormat="1" x14ac:dyDescent="0.25">
      <c r="A171" s="30"/>
      <c r="B171" s="24"/>
      <c r="C171" s="23"/>
      <c r="D171" s="23"/>
      <c r="E171" s="19"/>
      <c r="F171" s="20"/>
    </row>
    <row r="172" spans="1:6" s="38" customFormat="1" x14ac:dyDescent="0.25">
      <c r="A172" s="25" t="s">
        <v>232</v>
      </c>
      <c r="B172" s="26" t="s">
        <v>85</v>
      </c>
      <c r="C172" s="23"/>
      <c r="D172" s="23"/>
      <c r="E172" s="19"/>
      <c r="F172" s="20"/>
    </row>
    <row r="173" spans="1:6" s="38" customFormat="1" x14ac:dyDescent="0.25">
      <c r="A173" s="25"/>
      <c r="B173" s="32" t="s">
        <v>86</v>
      </c>
      <c r="C173" s="18" t="s">
        <v>5</v>
      </c>
      <c r="D173" s="18"/>
      <c r="E173" s="19"/>
      <c r="F173" s="20">
        <f t="shared" ref="F173:F178" si="19">E173*D173</f>
        <v>0</v>
      </c>
    </row>
    <row r="174" spans="1:6" s="38" customFormat="1" x14ac:dyDescent="0.25">
      <c r="A174" s="21"/>
      <c r="B174" s="32" t="s">
        <v>87</v>
      </c>
      <c r="C174" s="18" t="s">
        <v>5</v>
      </c>
      <c r="D174" s="23"/>
      <c r="E174" s="19"/>
      <c r="F174" s="20">
        <f t="shared" si="19"/>
        <v>0</v>
      </c>
    </row>
    <row r="175" spans="1:6" s="38" customFormat="1" x14ac:dyDescent="0.25">
      <c r="A175" s="21"/>
      <c r="B175" s="32" t="s">
        <v>88</v>
      </c>
      <c r="C175" s="18" t="s">
        <v>5</v>
      </c>
      <c r="D175" s="23"/>
      <c r="E175" s="19"/>
      <c r="F175" s="20">
        <f t="shared" si="19"/>
        <v>0</v>
      </c>
    </row>
    <row r="176" spans="1:6" s="38" customFormat="1" x14ac:dyDescent="0.25">
      <c r="A176" s="21"/>
      <c r="B176" s="32" t="s">
        <v>89</v>
      </c>
      <c r="C176" s="18" t="s">
        <v>5</v>
      </c>
      <c r="D176" s="23"/>
      <c r="E176" s="19"/>
      <c r="F176" s="20">
        <f t="shared" si="19"/>
        <v>0</v>
      </c>
    </row>
    <row r="177" spans="1:6" s="38" customFormat="1" x14ac:dyDescent="0.25">
      <c r="A177" s="21"/>
      <c r="B177" s="32" t="s">
        <v>90</v>
      </c>
      <c r="C177" s="18" t="s">
        <v>5</v>
      </c>
      <c r="D177" s="23"/>
      <c r="E177" s="19"/>
      <c r="F177" s="20">
        <f t="shared" si="19"/>
        <v>0</v>
      </c>
    </row>
    <row r="178" spans="1:6" s="38" customFormat="1" ht="13.8" thickBot="1" x14ac:dyDescent="0.3">
      <c r="A178" s="21"/>
      <c r="B178" s="32" t="s">
        <v>91</v>
      </c>
      <c r="C178" s="18" t="s">
        <v>5</v>
      </c>
      <c r="D178" s="23"/>
      <c r="E178" s="19"/>
      <c r="F178" s="20">
        <f t="shared" si="19"/>
        <v>0</v>
      </c>
    </row>
    <row r="179" spans="1:6" s="38" customFormat="1" ht="13.8" thickBot="1" x14ac:dyDescent="0.3">
      <c r="A179" s="106"/>
      <c r="B179" s="102" t="s">
        <v>233</v>
      </c>
      <c r="C179" s="107"/>
      <c r="D179" s="107"/>
      <c r="E179" s="108"/>
      <c r="F179" s="109">
        <f>SUM(F173:F178)</f>
        <v>0</v>
      </c>
    </row>
    <row r="180" spans="1:6" s="38" customFormat="1" x14ac:dyDescent="0.25">
      <c r="A180" s="30"/>
      <c r="B180" s="24"/>
      <c r="C180" s="23"/>
      <c r="D180" s="23"/>
      <c r="E180" s="19"/>
      <c r="F180" s="20"/>
    </row>
    <row r="181" spans="1:6" s="38" customFormat="1" x14ac:dyDescent="0.25">
      <c r="A181" s="25" t="s">
        <v>235</v>
      </c>
      <c r="B181" s="26" t="s">
        <v>284</v>
      </c>
      <c r="C181" s="23"/>
      <c r="D181" s="23"/>
      <c r="E181" s="19"/>
      <c r="F181" s="20"/>
    </row>
    <row r="182" spans="1:6" s="38" customFormat="1" x14ac:dyDescent="0.25">
      <c r="A182" s="25"/>
      <c r="B182" s="32" t="s">
        <v>234</v>
      </c>
      <c r="C182" s="18" t="s">
        <v>5</v>
      </c>
      <c r="D182" s="18"/>
      <c r="E182" s="19"/>
      <c r="F182" s="20">
        <f t="shared" ref="F182" si="20">E182*D182</f>
        <v>0</v>
      </c>
    </row>
    <row r="183" spans="1:6" s="38" customFormat="1" x14ac:dyDescent="0.25">
      <c r="A183" s="21"/>
      <c r="B183" s="32" t="s">
        <v>95</v>
      </c>
      <c r="C183" s="18" t="s">
        <v>7</v>
      </c>
      <c r="D183" s="23"/>
      <c r="E183" s="19"/>
      <c r="F183" s="20">
        <f t="shared" ref="F183:F184" si="21">E183*D183</f>
        <v>0</v>
      </c>
    </row>
    <row r="184" spans="1:6" s="38" customFormat="1" ht="13.8" thickBot="1" x14ac:dyDescent="0.3">
      <c r="A184" s="21"/>
      <c r="B184" s="32" t="s">
        <v>92</v>
      </c>
      <c r="C184" s="18" t="s">
        <v>5</v>
      </c>
      <c r="D184" s="23"/>
      <c r="E184" s="19"/>
      <c r="F184" s="20">
        <f t="shared" si="21"/>
        <v>0</v>
      </c>
    </row>
    <row r="185" spans="1:6" s="38" customFormat="1" ht="13.8" thickBot="1" x14ac:dyDescent="0.3">
      <c r="A185" s="106"/>
      <c r="B185" s="102" t="s">
        <v>236</v>
      </c>
      <c r="C185" s="107"/>
      <c r="D185" s="107"/>
      <c r="E185" s="108"/>
      <c r="F185" s="109">
        <f>SUM(F182:F184)</f>
        <v>0</v>
      </c>
    </row>
    <row r="186" spans="1:6" s="38" customFormat="1" x14ac:dyDescent="0.25">
      <c r="A186" s="30"/>
      <c r="B186" s="24"/>
      <c r="C186" s="23"/>
      <c r="D186" s="23"/>
      <c r="E186" s="19"/>
      <c r="F186" s="20"/>
    </row>
    <row r="187" spans="1:6" s="38" customFormat="1" x14ac:dyDescent="0.25">
      <c r="A187" s="35" t="s">
        <v>285</v>
      </c>
      <c r="B187" s="26" t="s">
        <v>109</v>
      </c>
      <c r="C187" s="23"/>
      <c r="D187" s="23"/>
      <c r="E187" s="19"/>
      <c r="F187" s="20"/>
    </row>
    <row r="188" spans="1:6" s="38" customFormat="1" x14ac:dyDescent="0.25">
      <c r="A188" s="21"/>
      <c r="B188" s="27" t="s">
        <v>138</v>
      </c>
      <c r="C188" s="23" t="s">
        <v>5</v>
      </c>
      <c r="D188" s="23"/>
      <c r="E188" s="19"/>
      <c r="F188" s="20">
        <f t="shared" ref="F188:F193" si="22">E188*D188</f>
        <v>0</v>
      </c>
    </row>
    <row r="189" spans="1:6" s="38" customFormat="1" x14ac:dyDescent="0.25">
      <c r="A189" s="21"/>
      <c r="B189" s="27" t="s">
        <v>139</v>
      </c>
      <c r="C189" s="23" t="s">
        <v>5</v>
      </c>
      <c r="D189" s="23"/>
      <c r="E189" s="19"/>
      <c r="F189" s="20">
        <f t="shared" si="22"/>
        <v>0</v>
      </c>
    </row>
    <row r="190" spans="1:6" s="38" customFormat="1" x14ac:dyDescent="0.25">
      <c r="A190" s="21"/>
      <c r="B190" s="27" t="s">
        <v>110</v>
      </c>
      <c r="C190" s="23" t="s">
        <v>5</v>
      </c>
      <c r="D190" s="23"/>
      <c r="E190" s="19"/>
      <c r="F190" s="20">
        <f t="shared" si="22"/>
        <v>0</v>
      </c>
    </row>
    <row r="191" spans="1:6" s="38" customFormat="1" x14ac:dyDescent="0.25">
      <c r="A191" s="21"/>
      <c r="B191" s="27" t="s">
        <v>111</v>
      </c>
      <c r="C191" s="23" t="s">
        <v>5</v>
      </c>
      <c r="D191" s="23"/>
      <c r="E191" s="19"/>
      <c r="F191" s="20">
        <f t="shared" si="22"/>
        <v>0</v>
      </c>
    </row>
    <row r="192" spans="1:6" s="38" customFormat="1" x14ac:dyDescent="0.25">
      <c r="A192" s="21"/>
      <c r="B192" s="27" t="s">
        <v>112</v>
      </c>
      <c r="C192" s="33" t="s">
        <v>5</v>
      </c>
      <c r="D192" s="23"/>
      <c r="E192" s="19"/>
      <c r="F192" s="20">
        <f t="shared" si="22"/>
        <v>0</v>
      </c>
    </row>
    <row r="193" spans="1:6" s="38" customFormat="1" x14ac:dyDescent="0.25">
      <c r="A193" s="21"/>
      <c r="B193" s="29" t="s">
        <v>113</v>
      </c>
      <c r="C193" s="23" t="s">
        <v>6</v>
      </c>
      <c r="D193" s="23"/>
      <c r="E193" s="19"/>
      <c r="F193" s="20">
        <f t="shared" si="22"/>
        <v>0</v>
      </c>
    </row>
    <row r="194" spans="1:6" s="38" customFormat="1" ht="13.8" thickBot="1" x14ac:dyDescent="0.3">
      <c r="A194" s="21"/>
      <c r="B194" s="29"/>
      <c r="C194" s="23"/>
      <c r="D194" s="23"/>
      <c r="E194" s="19"/>
      <c r="F194" s="20"/>
    </row>
    <row r="195" spans="1:6" s="38" customFormat="1" ht="13.8" thickBot="1" x14ac:dyDescent="0.3">
      <c r="A195" s="106"/>
      <c r="B195" s="102" t="s">
        <v>237</v>
      </c>
      <c r="C195" s="107"/>
      <c r="D195" s="107"/>
      <c r="E195" s="118"/>
      <c r="F195" s="109">
        <f>SUM(F187:F194)</f>
        <v>0</v>
      </c>
    </row>
    <row r="196" spans="1:6" s="38" customFormat="1" x14ac:dyDescent="0.25">
      <c r="A196" s="30"/>
      <c r="B196" s="24"/>
      <c r="C196" s="23"/>
      <c r="D196" s="23"/>
      <c r="E196" s="36"/>
      <c r="F196" s="37"/>
    </row>
    <row r="197" spans="1:6" s="38" customFormat="1" x14ac:dyDescent="0.25">
      <c r="A197" s="35">
        <v>4.2300000000000004</v>
      </c>
      <c r="B197" s="26" t="s">
        <v>93</v>
      </c>
      <c r="C197" s="23"/>
      <c r="D197" s="23"/>
      <c r="E197" s="19"/>
      <c r="F197" s="20"/>
    </row>
    <row r="198" spans="1:6" s="38" customFormat="1" x14ac:dyDescent="0.25">
      <c r="A198" s="30"/>
      <c r="B198" s="32" t="s">
        <v>94</v>
      </c>
      <c r="C198" s="23" t="s">
        <v>33</v>
      </c>
      <c r="D198" s="23"/>
      <c r="E198" s="19"/>
      <c r="F198" s="20">
        <f t="shared" ref="F198:F200" si="23">E198*D198</f>
        <v>0</v>
      </c>
    </row>
    <row r="199" spans="1:6" s="38" customFormat="1" x14ac:dyDescent="0.25">
      <c r="A199" s="30"/>
      <c r="B199" s="32" t="s">
        <v>238</v>
      </c>
      <c r="C199" s="23" t="s">
        <v>33</v>
      </c>
      <c r="D199" s="23"/>
      <c r="E199" s="19"/>
      <c r="F199" s="20">
        <f t="shared" si="23"/>
        <v>0</v>
      </c>
    </row>
    <row r="200" spans="1:6" s="38" customFormat="1" ht="13.8" thickBot="1" x14ac:dyDescent="0.3">
      <c r="A200" s="30"/>
      <c r="B200" s="32" t="s">
        <v>95</v>
      </c>
      <c r="C200" s="23" t="s">
        <v>7</v>
      </c>
      <c r="D200" s="23"/>
      <c r="E200" s="19"/>
      <c r="F200" s="20">
        <f t="shared" si="23"/>
        <v>0</v>
      </c>
    </row>
    <row r="201" spans="1:6" s="38" customFormat="1" ht="13.8" thickBot="1" x14ac:dyDescent="0.3">
      <c r="A201" s="106"/>
      <c r="B201" s="102" t="s">
        <v>239</v>
      </c>
      <c r="C201" s="107"/>
      <c r="D201" s="107"/>
      <c r="E201" s="108"/>
      <c r="F201" s="109">
        <f>SUM(F198:F200)</f>
        <v>0</v>
      </c>
    </row>
    <row r="202" spans="1:6" s="38" customFormat="1" x14ac:dyDescent="0.25">
      <c r="A202" s="30"/>
      <c r="B202" s="24"/>
      <c r="C202" s="23"/>
      <c r="D202" s="23"/>
      <c r="E202" s="36"/>
      <c r="F202" s="37"/>
    </row>
    <row r="203" spans="1:6" s="38" customFormat="1" x14ac:dyDescent="0.25">
      <c r="A203" s="35" t="s">
        <v>286</v>
      </c>
      <c r="B203" s="26" t="s">
        <v>240</v>
      </c>
      <c r="C203" s="23"/>
      <c r="D203" s="23"/>
      <c r="E203" s="19"/>
      <c r="F203" s="20"/>
    </row>
    <row r="204" spans="1:6" s="38" customFormat="1" x14ac:dyDescent="0.25">
      <c r="A204" s="30"/>
      <c r="B204" s="32" t="s">
        <v>241</v>
      </c>
      <c r="C204" s="23" t="s">
        <v>33</v>
      </c>
      <c r="D204" s="23"/>
      <c r="E204" s="19"/>
      <c r="F204" s="20">
        <f t="shared" ref="F204:F205" si="24">E204*D204</f>
        <v>0</v>
      </c>
    </row>
    <row r="205" spans="1:6" s="38" customFormat="1" ht="13.8" thickBot="1" x14ac:dyDescent="0.3">
      <c r="A205" s="30"/>
      <c r="B205" s="32" t="s">
        <v>95</v>
      </c>
      <c r="C205" s="23" t="s">
        <v>7</v>
      </c>
      <c r="D205" s="23"/>
      <c r="E205" s="19"/>
      <c r="F205" s="20">
        <f t="shared" si="24"/>
        <v>0</v>
      </c>
    </row>
    <row r="206" spans="1:6" s="38" customFormat="1" ht="13.8" thickBot="1" x14ac:dyDescent="0.3">
      <c r="A206" s="106"/>
      <c r="B206" s="102" t="s">
        <v>287</v>
      </c>
      <c r="C206" s="107"/>
      <c r="D206" s="107"/>
      <c r="E206" s="108"/>
      <c r="F206" s="109">
        <f>SUM(F203:F205)</f>
        <v>0</v>
      </c>
    </row>
    <row r="207" spans="1:6" s="38" customFormat="1" x14ac:dyDescent="0.25">
      <c r="A207" s="30"/>
      <c r="B207" s="24"/>
      <c r="C207" s="23"/>
      <c r="D207" s="23"/>
      <c r="E207" s="36"/>
      <c r="F207" s="37"/>
    </row>
    <row r="208" spans="1:6" s="38" customFormat="1" ht="13.8" thickBot="1" x14ac:dyDescent="0.3">
      <c r="A208" s="30"/>
      <c r="B208" s="24"/>
      <c r="C208" s="23"/>
      <c r="D208" s="23"/>
      <c r="E208" s="36"/>
      <c r="F208" s="37"/>
    </row>
    <row r="209" spans="1:6" s="38" customFormat="1" ht="18.75" customHeight="1" x14ac:dyDescent="0.25">
      <c r="A209" s="177" t="s">
        <v>114</v>
      </c>
      <c r="B209" s="178"/>
      <c r="C209" s="178"/>
      <c r="D209" s="182" t="s">
        <v>115</v>
      </c>
      <c r="E209" s="183"/>
      <c r="F209" s="180">
        <f>SUM(F206+F201+F195+F185+F179+F170+F143+F128+F122+F75+F70+F66+F62+F57+F51+F45+F39+F31+F21+F17+F8)</f>
        <v>0</v>
      </c>
    </row>
    <row r="210" spans="1:6" s="38" customFormat="1" ht="22.95" customHeight="1" thickBot="1" x14ac:dyDescent="0.3">
      <c r="A210" s="186"/>
      <c r="B210" s="187"/>
      <c r="C210" s="187"/>
      <c r="D210" s="184"/>
      <c r="E210" s="185"/>
      <c r="F210" s="181"/>
    </row>
    <row r="211" spans="1:6" s="38" customFormat="1" ht="20.25" customHeight="1" thickBot="1" x14ac:dyDescent="0.3">
      <c r="A211" s="59">
        <v>5</v>
      </c>
      <c r="B211" s="60" t="s">
        <v>116</v>
      </c>
      <c r="C211" s="61"/>
      <c r="D211" s="62"/>
      <c r="E211" s="63"/>
      <c r="F211" s="64"/>
    </row>
    <row r="212" spans="1:6" s="38" customFormat="1" x14ac:dyDescent="0.25">
      <c r="A212" s="35" t="s">
        <v>140</v>
      </c>
      <c r="B212" s="26" t="s">
        <v>117</v>
      </c>
      <c r="C212" s="43"/>
      <c r="D212" s="126"/>
      <c r="E212" s="125"/>
      <c r="F212" s="45"/>
    </row>
    <row r="213" spans="1:6" s="38" customFormat="1" x14ac:dyDescent="0.25">
      <c r="A213" s="21"/>
      <c r="B213" s="128" t="s">
        <v>166</v>
      </c>
      <c r="C213" s="23" t="s">
        <v>6</v>
      </c>
      <c r="D213" s="134"/>
      <c r="E213" s="44"/>
      <c r="F213" s="20">
        <f t="shared" ref="F213:F220" si="25">E213*D213</f>
        <v>0</v>
      </c>
    </row>
    <row r="214" spans="1:6" s="38" customFormat="1" ht="12.75" customHeight="1" x14ac:dyDescent="0.25">
      <c r="A214" s="21"/>
      <c r="B214" s="128" t="s">
        <v>167</v>
      </c>
      <c r="C214" s="23" t="s">
        <v>6</v>
      </c>
      <c r="D214" s="134"/>
      <c r="E214" s="44"/>
      <c r="F214" s="20">
        <f t="shared" si="25"/>
        <v>0</v>
      </c>
    </row>
    <row r="215" spans="1:6" s="38" customFormat="1" ht="12.75" customHeight="1" x14ac:dyDescent="0.25">
      <c r="A215" s="21"/>
      <c r="B215" s="128" t="s">
        <v>118</v>
      </c>
      <c r="C215" s="23" t="s">
        <v>33</v>
      </c>
      <c r="D215" s="134"/>
      <c r="E215" s="44"/>
      <c r="F215" s="20">
        <f t="shared" si="25"/>
        <v>0</v>
      </c>
    </row>
    <row r="216" spans="1:6" s="38" customFormat="1" ht="12.75" customHeight="1" x14ac:dyDescent="0.25">
      <c r="A216" s="21"/>
      <c r="B216" s="128" t="s">
        <v>119</v>
      </c>
      <c r="C216" s="23" t="s">
        <v>5</v>
      </c>
      <c r="D216" s="134"/>
      <c r="E216" s="44"/>
      <c r="F216" s="20">
        <f t="shared" si="25"/>
        <v>0</v>
      </c>
    </row>
    <row r="217" spans="1:6" s="38" customFormat="1" x14ac:dyDescent="0.25">
      <c r="A217" s="21"/>
      <c r="B217" s="129" t="s">
        <v>120</v>
      </c>
      <c r="C217" s="23" t="s">
        <v>12</v>
      </c>
      <c r="D217" s="134"/>
      <c r="E217" s="44"/>
      <c r="F217" s="20">
        <f t="shared" si="25"/>
        <v>0</v>
      </c>
    </row>
    <row r="218" spans="1:6" s="38" customFormat="1" x14ac:dyDescent="0.25">
      <c r="A218" s="21"/>
      <c r="B218" s="128" t="s">
        <v>121</v>
      </c>
      <c r="C218" s="23" t="s">
        <v>12</v>
      </c>
      <c r="D218" s="134"/>
      <c r="E218" s="44"/>
      <c r="F218" s="20">
        <f t="shared" si="25"/>
        <v>0</v>
      </c>
    </row>
    <row r="219" spans="1:6" s="38" customFormat="1" x14ac:dyDescent="0.25">
      <c r="A219" s="21"/>
      <c r="B219" s="128" t="s">
        <v>122</v>
      </c>
      <c r="C219" s="23" t="s">
        <v>12</v>
      </c>
      <c r="D219" s="134"/>
      <c r="E219" s="44"/>
      <c r="F219" s="20">
        <f t="shared" si="25"/>
        <v>0</v>
      </c>
    </row>
    <row r="220" spans="1:6" s="38" customFormat="1" ht="13.8" thickBot="1" x14ac:dyDescent="0.3">
      <c r="A220" s="21"/>
      <c r="B220" s="128" t="s">
        <v>123</v>
      </c>
      <c r="C220" s="23" t="s">
        <v>12</v>
      </c>
      <c r="D220" s="134"/>
      <c r="E220" s="44"/>
      <c r="F220" s="20">
        <f t="shared" si="25"/>
        <v>0</v>
      </c>
    </row>
    <row r="221" spans="1:6" s="38" customFormat="1" ht="13.8" thickBot="1" x14ac:dyDescent="0.3">
      <c r="A221" s="106"/>
      <c r="B221" s="130" t="s">
        <v>142</v>
      </c>
      <c r="C221" s="107"/>
      <c r="D221" s="135"/>
      <c r="E221" s="108"/>
      <c r="F221" s="109">
        <f>SUM(F213:F220)</f>
        <v>0</v>
      </c>
    </row>
    <row r="222" spans="1:6" s="38" customFormat="1" x14ac:dyDescent="0.25">
      <c r="A222" s="30"/>
      <c r="B222" s="131"/>
      <c r="C222" s="23"/>
      <c r="D222" s="134"/>
      <c r="E222" s="19"/>
      <c r="F222" s="37"/>
    </row>
    <row r="223" spans="1:6" s="38" customFormat="1" x14ac:dyDescent="0.25">
      <c r="A223" s="25" t="s">
        <v>143</v>
      </c>
      <c r="B223" s="132" t="s">
        <v>243</v>
      </c>
      <c r="C223" s="23"/>
      <c r="D223" s="134"/>
      <c r="E223" s="19"/>
      <c r="F223" s="37"/>
    </row>
    <row r="224" spans="1:6" s="38" customFormat="1" x14ac:dyDescent="0.25">
      <c r="A224" s="25"/>
      <c r="B224" s="128" t="s">
        <v>244</v>
      </c>
      <c r="C224" s="23" t="s">
        <v>6</v>
      </c>
      <c r="D224" s="134"/>
      <c r="E224" s="19"/>
      <c r="F224" s="20">
        <f t="shared" ref="F224:F229" si="26">E224*D224</f>
        <v>0</v>
      </c>
    </row>
    <row r="225" spans="1:6" s="38" customFormat="1" x14ac:dyDescent="0.25">
      <c r="A225" s="25"/>
      <c r="B225" s="128" t="s">
        <v>245</v>
      </c>
      <c r="C225" s="23" t="s">
        <v>33</v>
      </c>
      <c r="D225" s="134"/>
      <c r="E225" s="19"/>
      <c r="F225" s="20">
        <f t="shared" si="26"/>
        <v>0</v>
      </c>
    </row>
    <row r="226" spans="1:6" s="38" customFormat="1" x14ac:dyDescent="0.25">
      <c r="A226" s="25"/>
      <c r="B226" s="128" t="s">
        <v>246</v>
      </c>
      <c r="C226" s="23" t="s">
        <v>33</v>
      </c>
      <c r="D226" s="134"/>
      <c r="E226" s="19"/>
      <c r="F226" s="20">
        <f t="shared" si="26"/>
        <v>0</v>
      </c>
    </row>
    <row r="227" spans="1:6" s="38" customFormat="1" x14ac:dyDescent="0.25">
      <c r="A227" s="25"/>
      <c r="B227" s="129" t="s">
        <v>120</v>
      </c>
      <c r="C227" s="23" t="s">
        <v>12</v>
      </c>
      <c r="D227" s="134"/>
      <c r="E227" s="19"/>
      <c r="F227" s="20">
        <f t="shared" si="26"/>
        <v>0</v>
      </c>
    </row>
    <row r="228" spans="1:6" s="38" customFormat="1" x14ac:dyDescent="0.25">
      <c r="A228" s="25"/>
      <c r="B228" s="128" t="s">
        <v>121</v>
      </c>
      <c r="C228" s="23" t="s">
        <v>12</v>
      </c>
      <c r="D228" s="134"/>
      <c r="E228" s="19"/>
      <c r="F228" s="20">
        <f t="shared" si="26"/>
        <v>0</v>
      </c>
    </row>
    <row r="229" spans="1:6" s="38" customFormat="1" ht="13.8" thickBot="1" x14ac:dyDescent="0.3">
      <c r="A229" s="30"/>
      <c r="B229" s="128" t="s">
        <v>123</v>
      </c>
      <c r="C229" s="23" t="s">
        <v>12</v>
      </c>
      <c r="D229" s="134"/>
      <c r="E229" s="19"/>
      <c r="F229" s="20">
        <f t="shared" si="26"/>
        <v>0</v>
      </c>
    </row>
    <row r="230" spans="1:6" s="38" customFormat="1" ht="13.8" thickBot="1" x14ac:dyDescent="0.3">
      <c r="A230" s="106"/>
      <c r="B230" s="130" t="s">
        <v>124</v>
      </c>
      <c r="C230" s="107"/>
      <c r="D230" s="135"/>
      <c r="E230" s="108"/>
      <c r="F230" s="109">
        <f>SUM(F222:F229)</f>
        <v>0</v>
      </c>
    </row>
    <row r="231" spans="1:6" s="38" customFormat="1" x14ac:dyDescent="0.25">
      <c r="A231" s="30"/>
      <c r="B231" s="131"/>
      <c r="C231" s="23"/>
      <c r="D231" s="134"/>
      <c r="E231" s="19"/>
      <c r="F231" s="37"/>
    </row>
    <row r="232" spans="1:6" s="38" customFormat="1" x14ac:dyDescent="0.25">
      <c r="A232" s="25" t="s">
        <v>143</v>
      </c>
      <c r="B232" s="132" t="s">
        <v>141</v>
      </c>
      <c r="C232" s="23"/>
      <c r="D232" s="134"/>
      <c r="E232" s="19"/>
      <c r="F232" s="37"/>
    </row>
    <row r="233" spans="1:6" s="38" customFormat="1" x14ac:dyDescent="0.25">
      <c r="A233" s="25"/>
      <c r="B233" s="128" t="s">
        <v>242</v>
      </c>
      <c r="C233" s="23" t="s">
        <v>33</v>
      </c>
      <c r="D233" s="134"/>
      <c r="E233" s="19"/>
      <c r="F233" s="37">
        <f>E233*D233</f>
        <v>0</v>
      </c>
    </row>
    <row r="234" spans="1:6" s="38" customFormat="1" ht="13.8" thickBot="1" x14ac:dyDescent="0.3">
      <c r="A234" s="30"/>
      <c r="B234" s="128" t="s">
        <v>125</v>
      </c>
      <c r="C234" s="23" t="s">
        <v>5</v>
      </c>
      <c r="D234" s="134"/>
      <c r="E234" s="19"/>
      <c r="F234" s="37">
        <f>E234*D234</f>
        <v>0</v>
      </c>
    </row>
    <row r="235" spans="1:6" s="38" customFormat="1" ht="13.8" thickBot="1" x14ac:dyDescent="0.3">
      <c r="A235" s="106"/>
      <c r="B235" s="130" t="s">
        <v>124</v>
      </c>
      <c r="C235" s="107"/>
      <c r="D235" s="135"/>
      <c r="E235" s="108"/>
      <c r="F235" s="109">
        <f>SUM(F232:F234)</f>
        <v>0</v>
      </c>
    </row>
    <row r="236" spans="1:6" s="38" customFormat="1" x14ac:dyDescent="0.25">
      <c r="A236" s="30"/>
      <c r="C236" s="52"/>
      <c r="D236" s="96"/>
      <c r="E236" s="17"/>
    </row>
    <row r="237" spans="1:6" s="38" customFormat="1" x14ac:dyDescent="0.25">
      <c r="A237" s="25" t="s">
        <v>247</v>
      </c>
      <c r="B237" s="132" t="s">
        <v>155</v>
      </c>
      <c r="C237" s="23"/>
      <c r="D237" s="134"/>
      <c r="E237" s="19"/>
      <c r="F237" s="37"/>
    </row>
    <row r="238" spans="1:6" s="38" customFormat="1" x14ac:dyDescent="0.25">
      <c r="A238" s="25"/>
      <c r="B238" s="128" t="s">
        <v>156</v>
      </c>
      <c r="C238" s="23" t="s">
        <v>6</v>
      </c>
      <c r="D238" s="134"/>
      <c r="E238" s="19"/>
      <c r="F238" s="37">
        <f>E238*D238</f>
        <v>0</v>
      </c>
    </row>
    <row r="239" spans="1:6" s="38" customFormat="1" ht="13.8" thickBot="1" x14ac:dyDescent="0.3">
      <c r="A239" s="25"/>
      <c r="B239" s="128" t="s">
        <v>248</v>
      </c>
      <c r="C239" s="23" t="s">
        <v>7</v>
      </c>
      <c r="D239" s="134"/>
      <c r="E239" s="19"/>
      <c r="F239" s="37">
        <f>E239*D239</f>
        <v>0</v>
      </c>
    </row>
    <row r="240" spans="1:6" s="38" customFormat="1" ht="13.8" thickBot="1" x14ac:dyDescent="0.3">
      <c r="A240" s="123"/>
      <c r="B240" s="130" t="s">
        <v>157</v>
      </c>
      <c r="C240" s="107"/>
      <c r="D240" s="135"/>
      <c r="E240" s="108"/>
      <c r="F240" s="109">
        <f>SUM(F238:F239)</f>
        <v>0</v>
      </c>
    </row>
    <row r="241" spans="1:6" s="38" customFormat="1" x14ac:dyDescent="0.25">
      <c r="A241" s="25"/>
      <c r="B241" s="128"/>
      <c r="C241" s="23"/>
      <c r="D241" s="134"/>
      <c r="E241" s="19"/>
      <c r="F241" s="37"/>
    </row>
    <row r="242" spans="1:6" s="38" customFormat="1" x14ac:dyDescent="0.25">
      <c r="A242" s="25">
        <v>5.8</v>
      </c>
      <c r="B242" s="132" t="s">
        <v>154</v>
      </c>
      <c r="C242" s="23"/>
      <c r="D242" s="134"/>
      <c r="E242" s="19"/>
      <c r="F242" s="37"/>
    </row>
    <row r="243" spans="1:6" s="38" customFormat="1" x14ac:dyDescent="0.25">
      <c r="A243" s="25"/>
      <c r="B243" s="128" t="s">
        <v>156</v>
      </c>
      <c r="C243" s="169" t="s">
        <v>6</v>
      </c>
      <c r="D243" s="134"/>
      <c r="E243" s="19"/>
      <c r="F243" s="37">
        <f>E243*D243</f>
        <v>0</v>
      </c>
    </row>
    <row r="244" spans="1:6" s="38" customFormat="1" ht="13.8" thickBot="1" x14ac:dyDescent="0.3">
      <c r="A244" s="25"/>
      <c r="B244" s="128" t="s">
        <v>248</v>
      </c>
      <c r="C244" s="23" t="s">
        <v>7</v>
      </c>
      <c r="D244" s="134"/>
      <c r="E244" s="19"/>
      <c r="F244" s="37">
        <f>E244*D244</f>
        <v>0</v>
      </c>
    </row>
    <row r="245" spans="1:6" s="38" customFormat="1" ht="13.8" thickBot="1" x14ac:dyDescent="0.3">
      <c r="A245" s="123"/>
      <c r="B245" s="130" t="s">
        <v>249</v>
      </c>
      <c r="C245" s="107"/>
      <c r="D245" s="135"/>
      <c r="E245" s="108"/>
      <c r="F245" s="109">
        <f>SUM(F242:F244)</f>
        <v>0</v>
      </c>
    </row>
    <row r="246" spans="1:6" s="38" customFormat="1" x14ac:dyDescent="0.25">
      <c r="A246" s="25"/>
      <c r="B246" s="131"/>
      <c r="C246" s="23"/>
      <c r="D246" s="134"/>
      <c r="E246" s="19"/>
      <c r="F246" s="37"/>
    </row>
    <row r="247" spans="1:6" s="38" customFormat="1" ht="12.75" customHeight="1" x14ac:dyDescent="0.25">
      <c r="A247" s="35" t="s">
        <v>144</v>
      </c>
      <c r="B247" s="133" t="s">
        <v>159</v>
      </c>
      <c r="C247" s="23"/>
      <c r="D247" s="134"/>
      <c r="E247" s="44"/>
      <c r="F247" s="45"/>
    </row>
    <row r="248" spans="1:6" s="38" customFormat="1" ht="12.75" customHeight="1" x14ac:dyDescent="0.25">
      <c r="A248" s="21"/>
      <c r="B248" s="128" t="s">
        <v>160</v>
      </c>
      <c r="C248" s="23" t="s">
        <v>7</v>
      </c>
      <c r="D248" s="134"/>
      <c r="E248" s="44"/>
      <c r="F248" s="37">
        <f>E248*D248</f>
        <v>0</v>
      </c>
    </row>
    <row r="249" spans="1:6" s="38" customFormat="1" ht="13.8" thickBot="1" x14ac:dyDescent="0.3">
      <c r="A249" s="21"/>
      <c r="B249" s="128"/>
      <c r="C249" s="23"/>
      <c r="D249" s="134"/>
      <c r="E249" s="44"/>
      <c r="F249" s="45"/>
    </row>
    <row r="250" spans="1:6" s="38" customFormat="1" ht="13.8" thickBot="1" x14ac:dyDescent="0.3">
      <c r="A250" s="101"/>
      <c r="B250" s="130" t="s">
        <v>250</v>
      </c>
      <c r="C250" s="107"/>
      <c r="D250" s="135"/>
      <c r="E250" s="124"/>
      <c r="F250" s="109">
        <f>SUM(F247:F249)</f>
        <v>0</v>
      </c>
    </row>
    <row r="251" spans="1:6" s="38" customFormat="1" x14ac:dyDescent="0.25">
      <c r="A251" s="21"/>
      <c r="B251" s="95"/>
      <c r="C251" s="23"/>
      <c r="D251" s="134"/>
      <c r="E251" s="44"/>
      <c r="F251" s="45"/>
    </row>
    <row r="252" spans="1:6" s="38" customFormat="1" x14ac:dyDescent="0.25">
      <c r="A252" s="35" t="s">
        <v>251</v>
      </c>
      <c r="B252" s="133" t="s">
        <v>252</v>
      </c>
      <c r="C252" s="23"/>
      <c r="D252" s="134"/>
      <c r="E252" s="44"/>
      <c r="F252" s="45"/>
    </row>
    <row r="253" spans="1:6" s="38" customFormat="1" x14ac:dyDescent="0.25">
      <c r="A253" s="21"/>
      <c r="B253" s="128" t="s">
        <v>253</v>
      </c>
      <c r="C253" s="23" t="s">
        <v>33</v>
      </c>
      <c r="D253" s="134"/>
      <c r="E253" s="44"/>
      <c r="F253" s="37">
        <f>E253*D253</f>
        <v>0</v>
      </c>
    </row>
    <row r="254" spans="1:6" s="38" customFormat="1" x14ac:dyDescent="0.25">
      <c r="A254" s="21"/>
      <c r="B254" s="128" t="s">
        <v>254</v>
      </c>
      <c r="C254" s="23" t="s">
        <v>33</v>
      </c>
      <c r="D254" s="134"/>
      <c r="E254" s="44"/>
      <c r="F254" s="37">
        <f t="shared" ref="F254:F262" si="27">E254*D254</f>
        <v>0</v>
      </c>
    </row>
    <row r="255" spans="1:6" s="38" customFormat="1" x14ac:dyDescent="0.25">
      <c r="A255" s="21"/>
      <c r="B255" s="29" t="s">
        <v>255</v>
      </c>
      <c r="C255" s="23" t="s">
        <v>33</v>
      </c>
      <c r="D255" s="126"/>
      <c r="E255" s="44"/>
      <c r="F255" s="37">
        <f t="shared" si="27"/>
        <v>0</v>
      </c>
    </row>
    <row r="256" spans="1:6" s="38" customFormat="1" x14ac:dyDescent="0.25">
      <c r="A256" s="21"/>
      <c r="B256" s="29" t="s">
        <v>256</v>
      </c>
      <c r="C256" s="23" t="s">
        <v>33</v>
      </c>
      <c r="D256" s="126"/>
      <c r="E256" s="44"/>
      <c r="F256" s="37">
        <f t="shared" si="27"/>
        <v>0</v>
      </c>
    </row>
    <row r="257" spans="1:6" s="38" customFormat="1" x14ac:dyDescent="0.25">
      <c r="A257" s="21"/>
      <c r="B257" s="29" t="s">
        <v>257</v>
      </c>
      <c r="C257" s="23" t="s">
        <v>33</v>
      </c>
      <c r="D257" s="126"/>
      <c r="E257" s="44"/>
      <c r="F257" s="37">
        <f t="shared" si="27"/>
        <v>0</v>
      </c>
    </row>
    <row r="258" spans="1:6" s="38" customFormat="1" x14ac:dyDescent="0.25">
      <c r="A258" s="21"/>
      <c r="B258" s="29" t="s">
        <v>258</v>
      </c>
      <c r="C258" s="23" t="s">
        <v>33</v>
      </c>
      <c r="D258" s="126"/>
      <c r="E258" s="44"/>
      <c r="F258" s="37">
        <f t="shared" si="27"/>
        <v>0</v>
      </c>
    </row>
    <row r="259" spans="1:6" s="38" customFormat="1" x14ac:dyDescent="0.25">
      <c r="A259" s="21"/>
      <c r="B259" s="29" t="s">
        <v>259</v>
      </c>
      <c r="C259" s="23" t="s">
        <v>33</v>
      </c>
      <c r="D259" s="126"/>
      <c r="E259" s="44"/>
      <c r="F259" s="37">
        <f t="shared" si="27"/>
        <v>0</v>
      </c>
    </row>
    <row r="260" spans="1:6" s="38" customFormat="1" x14ac:dyDescent="0.25">
      <c r="A260" s="21"/>
      <c r="B260" s="29" t="s">
        <v>260</v>
      </c>
      <c r="C260" s="23" t="s">
        <v>6</v>
      </c>
      <c r="D260" s="126"/>
      <c r="E260" s="44"/>
      <c r="F260" s="37">
        <f t="shared" si="27"/>
        <v>0</v>
      </c>
    </row>
    <row r="261" spans="1:6" s="38" customFormat="1" x14ac:dyDescent="0.25">
      <c r="A261" s="21"/>
      <c r="B261" s="29" t="s">
        <v>262</v>
      </c>
      <c r="C261" s="23" t="s">
        <v>33</v>
      </c>
      <c r="D261" s="126"/>
      <c r="E261" s="44"/>
      <c r="F261" s="37">
        <f t="shared" si="27"/>
        <v>0</v>
      </c>
    </row>
    <row r="262" spans="1:6" s="38" customFormat="1" ht="13.8" thickBot="1" x14ac:dyDescent="0.3">
      <c r="A262" s="21"/>
      <c r="B262" s="29" t="s">
        <v>261</v>
      </c>
      <c r="C262" s="23" t="s">
        <v>7</v>
      </c>
      <c r="D262" s="126"/>
      <c r="E262" s="44"/>
      <c r="F262" s="37">
        <f t="shared" si="27"/>
        <v>0</v>
      </c>
    </row>
    <row r="263" spans="1:6" s="38" customFormat="1" ht="12.75" customHeight="1" thickBot="1" x14ac:dyDescent="0.3">
      <c r="A263" s="101"/>
      <c r="B263" s="102" t="s">
        <v>158</v>
      </c>
      <c r="C263" s="107"/>
      <c r="D263" s="127"/>
      <c r="E263" s="124"/>
      <c r="F263" s="109">
        <f>SUM(F253:F262)</f>
        <v>0</v>
      </c>
    </row>
    <row r="264" spans="1:6" s="38" customFormat="1" ht="12.75" customHeight="1" x14ac:dyDescent="0.25">
      <c r="A264" s="21"/>
      <c r="C264" s="23"/>
      <c r="D264" s="126"/>
      <c r="E264" s="44"/>
      <c r="F264" s="45"/>
    </row>
    <row r="265" spans="1:6" s="38" customFormat="1" ht="12.75" customHeight="1" x14ac:dyDescent="0.25">
      <c r="A265" s="25" t="s">
        <v>263</v>
      </c>
      <c r="B265" s="97" t="s">
        <v>126</v>
      </c>
      <c r="C265" s="23"/>
      <c r="D265" s="126"/>
      <c r="E265" s="44"/>
      <c r="F265" s="45"/>
    </row>
    <row r="266" spans="1:6" s="38" customFormat="1" ht="12.75" customHeight="1" x14ac:dyDescent="0.25">
      <c r="A266" s="25"/>
      <c r="B266" s="99" t="s">
        <v>265</v>
      </c>
      <c r="C266" s="23" t="s">
        <v>33</v>
      </c>
      <c r="D266" s="126"/>
      <c r="E266" s="44"/>
      <c r="F266" s="37">
        <f t="shared" ref="F266:F270" si="28">E266*D266</f>
        <v>0</v>
      </c>
    </row>
    <row r="267" spans="1:6" s="38" customFormat="1" ht="12.75" customHeight="1" x14ac:dyDescent="0.25">
      <c r="A267" s="25"/>
      <c r="B267" s="99" t="s">
        <v>266</v>
      </c>
      <c r="C267" s="23" t="s">
        <v>33</v>
      </c>
      <c r="D267" s="126"/>
      <c r="E267" s="44"/>
      <c r="F267" s="37">
        <f t="shared" si="28"/>
        <v>0</v>
      </c>
    </row>
    <row r="268" spans="1:6" s="38" customFormat="1" ht="12.75" customHeight="1" x14ac:dyDescent="0.25">
      <c r="A268" s="25"/>
      <c r="B268" s="99" t="s">
        <v>259</v>
      </c>
      <c r="C268" s="23" t="s">
        <v>33</v>
      </c>
      <c r="D268" s="126"/>
      <c r="E268" s="44"/>
      <c r="F268" s="37">
        <f t="shared" si="28"/>
        <v>0</v>
      </c>
    </row>
    <row r="269" spans="1:6" s="38" customFormat="1" ht="12.75" customHeight="1" x14ac:dyDescent="0.25">
      <c r="A269" s="21"/>
      <c r="B269" s="29" t="s">
        <v>35</v>
      </c>
      <c r="C269" s="23" t="s">
        <v>12</v>
      </c>
      <c r="D269" s="126"/>
      <c r="E269" s="19"/>
      <c r="F269" s="37">
        <f t="shared" si="28"/>
        <v>0</v>
      </c>
    </row>
    <row r="270" spans="1:6" s="38" customFormat="1" ht="12.75" customHeight="1" thickBot="1" x14ac:dyDescent="0.3">
      <c r="A270" s="21"/>
      <c r="B270" s="29" t="s">
        <v>127</v>
      </c>
      <c r="C270" s="23" t="s">
        <v>12</v>
      </c>
      <c r="D270" s="126"/>
      <c r="E270" s="19"/>
      <c r="F270" s="37">
        <f t="shared" si="28"/>
        <v>0</v>
      </c>
    </row>
    <row r="271" spans="1:6" s="38" customFormat="1" ht="12.75" customHeight="1" thickBot="1" x14ac:dyDescent="0.3">
      <c r="A271" s="101"/>
      <c r="B271" s="102" t="s">
        <v>264</v>
      </c>
      <c r="C271" s="107"/>
      <c r="D271" s="127"/>
      <c r="E271" s="124"/>
      <c r="F271" s="109">
        <f>SUM(F266:F270)</f>
        <v>0</v>
      </c>
    </row>
    <row r="272" spans="1:6" s="38" customFormat="1" ht="12.75" customHeight="1" thickBot="1" x14ac:dyDescent="0.3">
      <c r="A272" s="35"/>
      <c r="B272" s="29"/>
      <c r="C272" s="23"/>
      <c r="D272" s="126"/>
      <c r="E272" s="50"/>
      <c r="F272" s="45"/>
    </row>
    <row r="273" spans="1:6" s="38" customFormat="1" ht="21.75" customHeight="1" x14ac:dyDescent="0.25">
      <c r="A273" s="177" t="s">
        <v>170</v>
      </c>
      <c r="B273" s="178"/>
      <c r="C273" s="178"/>
      <c r="D273" s="182" t="s">
        <v>115</v>
      </c>
      <c r="E273" s="182"/>
      <c r="F273" s="197">
        <f>F271+F263+F250+F245+F240+F235+F230+F221</f>
        <v>0</v>
      </c>
    </row>
    <row r="274" spans="1:6" s="38" customFormat="1" ht="19.2" customHeight="1" thickBot="1" x14ac:dyDescent="0.3">
      <c r="A274" s="186"/>
      <c r="B274" s="187"/>
      <c r="C274" s="187"/>
      <c r="D274" s="184"/>
      <c r="E274" s="184"/>
      <c r="F274" s="198"/>
    </row>
    <row r="275" spans="1:6" s="38" customFormat="1" ht="29.25" customHeight="1" thickBot="1" x14ac:dyDescent="0.3">
      <c r="A275" s="59">
        <v>6</v>
      </c>
      <c r="B275" s="65" t="s">
        <v>128</v>
      </c>
      <c r="C275" s="62"/>
      <c r="D275" s="62"/>
      <c r="E275" s="63"/>
      <c r="F275" s="64"/>
    </row>
    <row r="276" spans="1:6" s="38" customFormat="1" ht="12.75" customHeight="1" x14ac:dyDescent="0.25">
      <c r="A276" s="76">
        <v>6.7</v>
      </c>
      <c r="B276" s="74" t="s">
        <v>172</v>
      </c>
      <c r="C276" s="67"/>
      <c r="D276" s="73"/>
      <c r="E276" s="70"/>
      <c r="F276" s="71"/>
    </row>
    <row r="277" spans="1:6" s="38" customFormat="1" ht="12.75" customHeight="1" x14ac:dyDescent="0.25">
      <c r="A277" s="72"/>
      <c r="B277" s="79" t="s">
        <v>192</v>
      </c>
      <c r="C277" s="80" t="s">
        <v>6</v>
      </c>
      <c r="D277" s="73"/>
      <c r="E277" s="70"/>
      <c r="F277" s="37">
        <f t="shared" ref="F277:F282" si="29">E277*D277</f>
        <v>0</v>
      </c>
    </row>
    <row r="278" spans="1:6" s="38" customFormat="1" ht="12.75" customHeight="1" x14ac:dyDescent="0.25">
      <c r="A278" s="72"/>
      <c r="B278" s="79" t="s">
        <v>173</v>
      </c>
      <c r="C278" s="80" t="s">
        <v>5</v>
      </c>
      <c r="D278" s="73"/>
      <c r="E278" s="70"/>
      <c r="F278" s="37">
        <f t="shared" si="29"/>
        <v>0</v>
      </c>
    </row>
    <row r="279" spans="1:6" s="38" customFormat="1" ht="12.75" customHeight="1" x14ac:dyDescent="0.25">
      <c r="A279" s="72"/>
      <c r="B279" s="81" t="s">
        <v>174</v>
      </c>
      <c r="C279" s="80" t="s">
        <v>5</v>
      </c>
      <c r="D279" s="73"/>
      <c r="E279" s="70"/>
      <c r="F279" s="37">
        <f t="shared" si="29"/>
        <v>0</v>
      </c>
    </row>
    <row r="280" spans="1:6" s="38" customFormat="1" ht="12.75" customHeight="1" x14ac:dyDescent="0.25">
      <c r="A280" s="72"/>
      <c r="B280" s="81" t="s">
        <v>175</v>
      </c>
      <c r="C280" s="80" t="s">
        <v>7</v>
      </c>
      <c r="D280" s="73"/>
      <c r="E280" s="70"/>
      <c r="F280" s="37">
        <f t="shared" si="29"/>
        <v>0</v>
      </c>
    </row>
    <row r="281" spans="1:6" s="38" customFormat="1" ht="12.75" customHeight="1" x14ac:dyDescent="0.25">
      <c r="A281" s="72"/>
      <c r="B281" s="79" t="s">
        <v>176</v>
      </c>
      <c r="C281" s="80" t="s">
        <v>33</v>
      </c>
      <c r="D281" s="73"/>
      <c r="E281" s="70"/>
      <c r="F281" s="37">
        <f t="shared" si="29"/>
        <v>0</v>
      </c>
    </row>
    <row r="282" spans="1:6" s="38" customFormat="1" ht="12.75" customHeight="1" x14ac:dyDescent="0.25">
      <c r="A282" s="72"/>
      <c r="B282" s="79" t="s">
        <v>195</v>
      </c>
      <c r="C282" s="80" t="s">
        <v>7</v>
      </c>
      <c r="D282" s="73"/>
      <c r="E282" s="70"/>
      <c r="F282" s="37">
        <f t="shared" si="29"/>
        <v>0</v>
      </c>
    </row>
    <row r="283" spans="1:6" s="38" customFormat="1" ht="12.75" customHeight="1" thickBot="1" x14ac:dyDescent="0.3">
      <c r="A283" s="72"/>
      <c r="B283" s="79"/>
      <c r="C283" s="80"/>
      <c r="D283" s="73"/>
      <c r="E283" s="70"/>
      <c r="F283" s="71"/>
    </row>
    <row r="284" spans="1:6" s="38" customFormat="1" ht="12.75" customHeight="1" thickBot="1" x14ac:dyDescent="0.3">
      <c r="A284" s="136"/>
      <c r="B284" s="137" t="s">
        <v>271</v>
      </c>
      <c r="C284" s="138"/>
      <c r="D284" s="138"/>
      <c r="E284" s="139"/>
      <c r="F284" s="109">
        <f>SUM(F277:F283)</f>
        <v>0</v>
      </c>
    </row>
    <row r="285" spans="1:6" s="38" customFormat="1" ht="12.75" customHeight="1" x14ac:dyDescent="0.25">
      <c r="A285" s="76" t="s">
        <v>193</v>
      </c>
      <c r="B285" s="141" t="s">
        <v>178</v>
      </c>
      <c r="C285" s="80"/>
      <c r="D285" s="73"/>
      <c r="E285" s="70"/>
      <c r="F285" s="71"/>
    </row>
    <row r="286" spans="1:6" s="38" customFormat="1" ht="12.75" customHeight="1" x14ac:dyDescent="0.25">
      <c r="A286" s="72"/>
      <c r="B286" s="142" t="s">
        <v>197</v>
      </c>
      <c r="C286" s="80" t="s">
        <v>5</v>
      </c>
      <c r="D286" s="73"/>
      <c r="E286" s="70"/>
      <c r="F286" s="37">
        <f t="shared" ref="F286:F291" si="30">E286*D286</f>
        <v>0</v>
      </c>
    </row>
    <row r="287" spans="1:6" s="38" customFormat="1" ht="12.75" customHeight="1" x14ac:dyDescent="0.25">
      <c r="A287" s="72"/>
      <c r="B287" s="142" t="s">
        <v>179</v>
      </c>
      <c r="C287" s="80" t="s">
        <v>6</v>
      </c>
      <c r="D287" s="73"/>
      <c r="E287" s="70"/>
      <c r="F287" s="37">
        <f t="shared" si="30"/>
        <v>0</v>
      </c>
    </row>
    <row r="288" spans="1:6" s="38" customFormat="1" ht="12.75" customHeight="1" x14ac:dyDescent="0.25">
      <c r="A288" s="72"/>
      <c r="B288" s="142" t="s">
        <v>180</v>
      </c>
      <c r="C288" s="80" t="s">
        <v>7</v>
      </c>
      <c r="D288" s="73"/>
      <c r="E288" s="70"/>
      <c r="F288" s="37">
        <f t="shared" si="30"/>
        <v>0</v>
      </c>
    </row>
    <row r="289" spans="1:6" s="38" customFormat="1" ht="12.75" customHeight="1" x14ac:dyDescent="0.25">
      <c r="A289" s="72"/>
      <c r="B289" s="81" t="s">
        <v>181</v>
      </c>
      <c r="C289" s="80" t="s">
        <v>5</v>
      </c>
      <c r="D289" s="73"/>
      <c r="E289" s="70"/>
      <c r="F289" s="37">
        <f t="shared" si="30"/>
        <v>0</v>
      </c>
    </row>
    <row r="290" spans="1:6" s="38" customFormat="1" ht="12.75" customHeight="1" x14ac:dyDescent="0.25">
      <c r="A290" s="72"/>
      <c r="B290" s="81" t="s">
        <v>182</v>
      </c>
      <c r="C290" s="80" t="s">
        <v>5</v>
      </c>
      <c r="D290" s="73"/>
      <c r="E290" s="70"/>
      <c r="F290" s="37">
        <f t="shared" si="30"/>
        <v>0</v>
      </c>
    </row>
    <row r="291" spans="1:6" s="38" customFormat="1" ht="12.75" customHeight="1" x14ac:dyDescent="0.25">
      <c r="A291" s="72"/>
      <c r="B291" s="81" t="s">
        <v>196</v>
      </c>
      <c r="C291" s="80" t="s">
        <v>5</v>
      </c>
      <c r="D291" s="73"/>
      <c r="E291" s="70"/>
      <c r="F291" s="37">
        <f t="shared" si="30"/>
        <v>0</v>
      </c>
    </row>
    <row r="292" spans="1:6" s="38" customFormat="1" ht="12.75" customHeight="1" x14ac:dyDescent="0.25">
      <c r="A292" s="76"/>
      <c r="B292" s="143" t="s">
        <v>183</v>
      </c>
      <c r="C292" s="80"/>
      <c r="D292" s="73"/>
      <c r="E292" s="70"/>
      <c r="F292" s="71"/>
    </row>
    <row r="293" spans="1:6" s="38" customFormat="1" ht="12.75" customHeight="1" x14ac:dyDescent="0.25">
      <c r="A293" s="76"/>
      <c r="B293" s="66" t="s">
        <v>184</v>
      </c>
      <c r="C293" s="80" t="s">
        <v>12</v>
      </c>
      <c r="D293" s="73"/>
      <c r="E293" s="70"/>
      <c r="F293" s="37">
        <f t="shared" ref="F293:F300" si="31">E293*D293</f>
        <v>0</v>
      </c>
    </row>
    <row r="294" spans="1:6" s="38" customFormat="1" ht="12.75" customHeight="1" x14ac:dyDescent="0.25">
      <c r="A294" s="76"/>
      <c r="B294" s="66" t="s">
        <v>185</v>
      </c>
      <c r="C294" s="80" t="s">
        <v>12</v>
      </c>
      <c r="D294" s="73"/>
      <c r="E294" s="70"/>
      <c r="F294" s="37">
        <f t="shared" si="31"/>
        <v>0</v>
      </c>
    </row>
    <row r="295" spans="1:6" s="38" customFormat="1" ht="12.75" customHeight="1" x14ac:dyDescent="0.25">
      <c r="A295" s="76"/>
      <c r="B295" s="66" t="s">
        <v>269</v>
      </c>
      <c r="C295" s="80" t="s">
        <v>12</v>
      </c>
      <c r="D295" s="73"/>
      <c r="E295" s="70"/>
      <c r="F295" s="37">
        <f t="shared" si="31"/>
        <v>0</v>
      </c>
    </row>
    <row r="296" spans="1:6" s="38" customFormat="1" ht="12.75" customHeight="1" x14ac:dyDescent="0.25">
      <c r="A296" s="76"/>
      <c r="B296" s="66" t="s">
        <v>270</v>
      </c>
      <c r="C296" s="80" t="s">
        <v>12</v>
      </c>
      <c r="D296" s="73"/>
      <c r="E296" s="70"/>
      <c r="F296" s="37">
        <f t="shared" si="31"/>
        <v>0</v>
      </c>
    </row>
    <row r="297" spans="1:6" s="38" customFormat="1" ht="12.75" customHeight="1" x14ac:dyDescent="0.25">
      <c r="A297" s="76"/>
      <c r="B297" s="98" t="s">
        <v>272</v>
      </c>
      <c r="C297" s="80"/>
      <c r="D297" s="73"/>
      <c r="E297" s="70"/>
      <c r="F297" s="37"/>
    </row>
    <row r="298" spans="1:6" s="38" customFormat="1" ht="12.75" customHeight="1" x14ac:dyDescent="0.25">
      <c r="A298" s="76"/>
      <c r="B298" s="66" t="s">
        <v>273</v>
      </c>
      <c r="C298" s="80" t="s">
        <v>7</v>
      </c>
      <c r="D298" s="73"/>
      <c r="E298" s="70"/>
      <c r="F298" s="37">
        <f t="shared" si="31"/>
        <v>0</v>
      </c>
    </row>
    <row r="299" spans="1:6" s="38" customFormat="1" ht="12.75" customHeight="1" x14ac:dyDescent="0.25">
      <c r="A299" s="76"/>
      <c r="B299" s="66" t="s">
        <v>274</v>
      </c>
      <c r="C299" s="80" t="s">
        <v>7</v>
      </c>
      <c r="D299" s="73"/>
      <c r="E299" s="70"/>
      <c r="F299" s="37">
        <f t="shared" si="31"/>
        <v>0</v>
      </c>
    </row>
    <row r="300" spans="1:6" s="38" customFormat="1" ht="12.75" customHeight="1" thickBot="1" x14ac:dyDescent="0.3">
      <c r="A300" s="76"/>
      <c r="B300" s="66" t="s">
        <v>275</v>
      </c>
      <c r="C300" s="80" t="s">
        <v>7</v>
      </c>
      <c r="D300" s="73"/>
      <c r="E300" s="70"/>
      <c r="F300" s="37">
        <f t="shared" si="31"/>
        <v>0</v>
      </c>
    </row>
    <row r="301" spans="1:6" s="38" customFormat="1" ht="12.75" customHeight="1" thickBot="1" x14ac:dyDescent="0.3">
      <c r="A301" s="140"/>
      <c r="B301" s="137" t="s">
        <v>194</v>
      </c>
      <c r="C301" s="138"/>
      <c r="D301" s="138"/>
      <c r="E301" s="139"/>
      <c r="F301" s="109">
        <f>SUM(F286:F300)</f>
        <v>0</v>
      </c>
    </row>
    <row r="302" spans="1:6" s="38" customFormat="1" ht="12.75" customHeight="1" x14ac:dyDescent="0.25">
      <c r="A302" s="76" t="s">
        <v>171</v>
      </c>
      <c r="B302" s="74" t="s">
        <v>186</v>
      </c>
      <c r="C302" s="80"/>
      <c r="D302" s="73"/>
      <c r="E302" s="70"/>
      <c r="F302" s="71"/>
    </row>
    <row r="303" spans="1:6" s="38" customFormat="1" ht="12.75" customHeight="1" x14ac:dyDescent="0.25">
      <c r="A303" s="76"/>
      <c r="B303" s="77" t="s">
        <v>187</v>
      </c>
      <c r="C303" s="80" t="s">
        <v>12</v>
      </c>
      <c r="D303" s="73"/>
      <c r="E303" s="70"/>
      <c r="F303" s="37">
        <f t="shared" ref="F303:F304" si="32">E303*D303</f>
        <v>0</v>
      </c>
    </row>
    <row r="304" spans="1:6" s="38" customFormat="1" ht="12.75" customHeight="1" x14ac:dyDescent="0.25">
      <c r="A304" s="76"/>
      <c r="B304" s="77" t="s">
        <v>129</v>
      </c>
      <c r="C304" s="80" t="s">
        <v>12</v>
      </c>
      <c r="D304" s="73"/>
      <c r="E304" s="70"/>
      <c r="F304" s="37">
        <f t="shared" si="32"/>
        <v>0</v>
      </c>
    </row>
    <row r="305" spans="1:6" s="38" customFormat="1" ht="12.75" customHeight="1" thickBot="1" x14ac:dyDescent="0.3">
      <c r="A305" s="76"/>
      <c r="B305" s="77"/>
      <c r="C305" s="80"/>
      <c r="D305" s="73"/>
      <c r="E305" s="70"/>
      <c r="F305" s="71"/>
    </row>
    <row r="306" spans="1:6" s="38" customFormat="1" ht="12.75" customHeight="1" thickBot="1" x14ac:dyDescent="0.3">
      <c r="A306" s="140"/>
      <c r="B306" s="137" t="s">
        <v>276</v>
      </c>
      <c r="C306" s="138"/>
      <c r="D306" s="138"/>
      <c r="E306" s="139"/>
      <c r="F306" s="109">
        <f>SUM(F302:F305)</f>
        <v>0</v>
      </c>
    </row>
    <row r="307" spans="1:6" s="38" customFormat="1" ht="12.75" customHeight="1" x14ac:dyDescent="0.25">
      <c r="A307" s="76" t="s">
        <v>177</v>
      </c>
      <c r="B307" s="74" t="s">
        <v>188</v>
      </c>
      <c r="C307" s="80" t="s">
        <v>12</v>
      </c>
      <c r="D307" s="73"/>
      <c r="E307" s="70"/>
      <c r="F307" s="37">
        <f t="shared" ref="F307:F312" si="33">E307*D307</f>
        <v>0</v>
      </c>
    </row>
    <row r="308" spans="1:6" s="38" customFormat="1" ht="12.75" customHeight="1" x14ac:dyDescent="0.25">
      <c r="A308" s="76"/>
      <c r="B308" s="66" t="s">
        <v>130</v>
      </c>
      <c r="C308" s="80" t="s">
        <v>12</v>
      </c>
      <c r="D308" s="73"/>
      <c r="E308" s="70"/>
      <c r="F308" s="37">
        <f t="shared" si="33"/>
        <v>0</v>
      </c>
    </row>
    <row r="309" spans="1:6" s="38" customFormat="1" ht="12.75" customHeight="1" x14ac:dyDescent="0.25">
      <c r="A309" s="76"/>
      <c r="B309" s="66" t="s">
        <v>189</v>
      </c>
      <c r="C309" s="80" t="s">
        <v>12</v>
      </c>
      <c r="D309" s="73"/>
      <c r="E309" s="70"/>
      <c r="F309" s="37">
        <f t="shared" si="33"/>
        <v>0</v>
      </c>
    </row>
    <row r="310" spans="1:6" s="38" customFormat="1" ht="12.75" customHeight="1" x14ac:dyDescent="0.25">
      <c r="A310" s="76"/>
      <c r="B310" s="66" t="s">
        <v>131</v>
      </c>
      <c r="C310" s="80" t="s">
        <v>12</v>
      </c>
      <c r="D310" s="73"/>
      <c r="E310" s="70"/>
      <c r="F310" s="37">
        <f t="shared" si="33"/>
        <v>0</v>
      </c>
    </row>
    <row r="311" spans="1:6" s="38" customFormat="1" ht="12.75" customHeight="1" x14ac:dyDescent="0.25">
      <c r="A311" s="76"/>
      <c r="B311" s="68" t="s">
        <v>190</v>
      </c>
      <c r="C311" s="80" t="s">
        <v>12</v>
      </c>
      <c r="D311" s="73"/>
      <c r="E311" s="70"/>
      <c r="F311" s="37">
        <f t="shared" si="33"/>
        <v>0</v>
      </c>
    </row>
    <row r="312" spans="1:6" s="38" customFormat="1" ht="12.75" customHeight="1" x14ac:dyDescent="0.25">
      <c r="A312" s="76"/>
      <c r="B312" s="66" t="s">
        <v>191</v>
      </c>
      <c r="C312" s="80" t="s">
        <v>12</v>
      </c>
      <c r="D312" s="73"/>
      <c r="E312" s="70"/>
      <c r="F312" s="37">
        <f t="shared" si="33"/>
        <v>0</v>
      </c>
    </row>
    <row r="313" spans="1:6" s="38" customFormat="1" ht="12.75" customHeight="1" thickBot="1" x14ac:dyDescent="0.3">
      <c r="A313" s="76"/>
      <c r="B313" s="66"/>
      <c r="C313" s="80"/>
      <c r="D313" s="73"/>
      <c r="E313" s="70"/>
      <c r="F313" s="71"/>
    </row>
    <row r="314" spans="1:6" s="38" customFormat="1" ht="12.75" customHeight="1" thickBot="1" x14ac:dyDescent="0.3">
      <c r="A314" s="140"/>
      <c r="B314" s="137" t="s">
        <v>277</v>
      </c>
      <c r="C314" s="138"/>
      <c r="D314" s="138"/>
      <c r="E314" s="139"/>
      <c r="F314" s="109">
        <f>SUM(F307:F313)</f>
        <v>0</v>
      </c>
    </row>
    <row r="315" spans="1:6" s="38" customFormat="1" ht="12.75" customHeight="1" thickBot="1" x14ac:dyDescent="0.3">
      <c r="A315" s="78"/>
      <c r="B315" s="77"/>
      <c r="C315" s="75"/>
      <c r="D315" s="69"/>
      <c r="E315" s="70"/>
      <c r="F315" s="71"/>
    </row>
    <row r="316" spans="1:6" s="38" customFormat="1" ht="16.5" customHeight="1" x14ac:dyDescent="0.25">
      <c r="A316" s="177" t="s">
        <v>169</v>
      </c>
      <c r="B316" s="178"/>
      <c r="C316" s="178"/>
      <c r="D316" s="199" t="s">
        <v>115</v>
      </c>
      <c r="E316" s="183"/>
      <c r="F316" s="197">
        <f>SUM(F314+F306+F301+F284)</f>
        <v>0</v>
      </c>
    </row>
    <row r="317" spans="1:6" s="38" customFormat="1" ht="20.25" customHeight="1" thickBot="1" x14ac:dyDescent="0.3">
      <c r="A317" s="186"/>
      <c r="B317" s="187"/>
      <c r="C317" s="187"/>
      <c r="D317" s="200"/>
      <c r="E317" s="185"/>
      <c r="F317" s="198"/>
    </row>
    <row r="318" spans="1:6" s="38" customFormat="1" ht="13.8" thickBot="1" x14ac:dyDescent="0.3">
      <c r="A318" s="46"/>
      <c r="B318" s="47"/>
      <c r="C318" s="48"/>
      <c r="D318" s="48"/>
      <c r="E318" s="49"/>
      <c r="F318" s="51"/>
    </row>
    <row r="319" spans="1:6" ht="18.75" customHeight="1" x14ac:dyDescent="0.25">
      <c r="A319" s="177" t="s">
        <v>168</v>
      </c>
      <c r="B319" s="178"/>
      <c r="C319" s="178"/>
      <c r="D319" s="178"/>
      <c r="E319" s="179"/>
      <c r="F319" s="145"/>
    </row>
    <row r="320" spans="1:6" ht="20.100000000000001" customHeight="1" x14ac:dyDescent="0.25">
      <c r="A320" s="146">
        <v>4</v>
      </c>
      <c r="B320" s="144" t="s">
        <v>132</v>
      </c>
      <c r="C320" s="151"/>
      <c r="D320" s="152"/>
      <c r="E320" s="153"/>
      <c r="F320" s="154">
        <f>F209</f>
        <v>0</v>
      </c>
    </row>
    <row r="321" spans="1:6" ht="20.100000000000001" customHeight="1" x14ac:dyDescent="0.25">
      <c r="A321" s="146">
        <v>5</v>
      </c>
      <c r="B321" s="144" t="s">
        <v>133</v>
      </c>
      <c r="C321" s="151"/>
      <c r="D321" s="152"/>
      <c r="E321" s="153"/>
      <c r="F321" s="154">
        <f>F273</f>
        <v>0</v>
      </c>
    </row>
    <row r="322" spans="1:6" ht="20.100000000000001" customHeight="1" thickBot="1" x14ac:dyDescent="0.3">
      <c r="A322" s="147">
        <v>6</v>
      </c>
      <c r="B322" s="148" t="s">
        <v>145</v>
      </c>
      <c r="C322" s="155"/>
      <c r="D322" s="155"/>
      <c r="E322" s="156"/>
      <c r="F322" s="157">
        <f>F316</f>
        <v>0</v>
      </c>
    </row>
    <row r="323" spans="1:6" ht="20.100000000000001" customHeight="1" thickBot="1" x14ac:dyDescent="0.3">
      <c r="A323" s="164"/>
      <c r="B323" s="165" t="s">
        <v>267</v>
      </c>
      <c r="C323" s="166"/>
      <c r="D323" s="166"/>
      <c r="E323" s="167"/>
      <c r="F323" s="168">
        <f>F320+F321+F322</f>
        <v>0</v>
      </c>
    </row>
    <row r="324" spans="1:6" ht="20.100000000000001" customHeight="1" thickBot="1" x14ac:dyDescent="0.3">
      <c r="A324" s="21"/>
      <c r="B324" s="24" t="s">
        <v>134</v>
      </c>
      <c r="C324" s="161"/>
      <c r="D324" s="161"/>
      <c r="E324" s="162"/>
      <c r="F324" s="163">
        <f>F323*0.2</f>
        <v>0</v>
      </c>
    </row>
    <row r="325" spans="1:6" ht="20.100000000000001" customHeight="1" thickBot="1" x14ac:dyDescent="0.3">
      <c r="A325" s="149"/>
      <c r="B325" s="150" t="s">
        <v>268</v>
      </c>
      <c r="C325" s="158"/>
      <c r="D325" s="158"/>
      <c r="E325" s="159"/>
      <c r="F325" s="160">
        <f>F324+F323</f>
        <v>0</v>
      </c>
    </row>
  </sheetData>
  <mergeCells count="16">
    <mergeCell ref="A319:E319"/>
    <mergeCell ref="F209:F210"/>
    <mergeCell ref="D209:E210"/>
    <mergeCell ref="A209:C210"/>
    <mergeCell ref="A1:F2"/>
    <mergeCell ref="A3:A4"/>
    <mergeCell ref="B3:B4"/>
    <mergeCell ref="C3:C4"/>
    <mergeCell ref="D3:D4"/>
    <mergeCell ref="E3:E4"/>
    <mergeCell ref="D273:E274"/>
    <mergeCell ref="A273:C274"/>
    <mergeCell ref="F273:F274"/>
    <mergeCell ref="D316:E317"/>
    <mergeCell ref="A316:C317"/>
    <mergeCell ref="F316:F317"/>
  </mergeCells>
  <pageMargins left="0.39370078740157483" right="0.39370078740157483" top="0.59055118110236227" bottom="0.59055118110236227" header="0.51181102362204722" footer="0.51181102362204722"/>
  <pageSetup paperSize="9" scale="85" fitToHeight="4" orientation="portrait" horizontalDpi="300" verticalDpi="300" r:id="rId1"/>
  <headerFooter alignWithMargins="0"/>
  <rowBreaks count="2" manualBreakCount="2">
    <brk id="210" max="5" man="1"/>
    <brk id="274" max="5"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3</vt:i4>
      </vt:variant>
    </vt:vector>
  </HeadingPairs>
  <TitlesOfParts>
    <vt:vector size="5" baseType="lpstr">
      <vt:lpstr>PDG</vt:lpstr>
      <vt:lpstr>DPGF</vt:lpstr>
      <vt:lpstr>PDG!_Hlk168923728</vt:lpstr>
      <vt:lpstr>DPGF!Zone_d_impression</vt:lpstr>
      <vt:lpstr>PDG!Zone_d_impression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Senez</dc:creator>
  <cp:lastModifiedBy>Delacomptee Pauline</cp:lastModifiedBy>
  <cp:lastPrinted>2019-02-05T08:42:04Z</cp:lastPrinted>
  <dcterms:created xsi:type="dcterms:W3CDTF">2004-08-16T09:54:33Z</dcterms:created>
  <dcterms:modified xsi:type="dcterms:W3CDTF">2025-09-18T13:50:30Z</dcterms:modified>
</cp:coreProperties>
</file>